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Win10\Desktop\Revisao 02.05.2018\"/>
    </mc:Choice>
  </mc:AlternateContent>
  <bookViews>
    <workbookView xWindow="0" yWindow="0" windowWidth="20490" windowHeight="7530"/>
  </bookViews>
  <sheets>
    <sheet name="Planilha1" sheetId="1" r:id="rId1"/>
  </sheets>
  <definedNames>
    <definedName name="_xlnm.Print_Area" localSheetId="0">Planilha1!$C$5:$J$50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2" i="1" l="1"/>
  <c r="H42" i="1"/>
  <c r="G42" i="1"/>
  <c r="F42" i="1"/>
  <c r="J18" i="1"/>
  <c r="J20" i="1"/>
  <c r="J22" i="1"/>
  <c r="J24" i="1"/>
  <c r="J26" i="1"/>
  <c r="H27" i="1" s="1"/>
  <c r="J28" i="1"/>
  <c r="J30" i="1"/>
  <c r="J34" i="1"/>
  <c r="I27" i="1"/>
  <c r="J36" i="1"/>
  <c r="H37" i="1" s="1"/>
  <c r="F37" i="1" l="1"/>
  <c r="I37" i="1"/>
  <c r="G37" i="1"/>
  <c r="I25" i="1" l="1"/>
  <c r="H35" i="1"/>
  <c r="H25" i="1"/>
  <c r="G35" i="1"/>
  <c r="G25" i="1"/>
  <c r="G19" i="1"/>
  <c r="F21" i="1"/>
  <c r="F19" i="1"/>
  <c r="J38" i="1" l="1"/>
  <c r="I39" i="1" s="1"/>
  <c r="J32" i="1"/>
  <c r="H33" i="1" l="1"/>
  <c r="G33" i="1"/>
  <c r="H31" i="1"/>
  <c r="I31" i="1"/>
  <c r="G29" i="1"/>
  <c r="H29" i="1"/>
  <c r="J43" i="1"/>
  <c r="G23" i="1"/>
  <c r="F23" i="1"/>
  <c r="F43" i="1" s="1"/>
  <c r="G40" i="1" l="1"/>
  <c r="G43" i="1"/>
  <c r="H43" i="1" s="1"/>
  <c r="I43" i="1" s="1"/>
  <c r="I40" i="1"/>
  <c r="F40" i="1"/>
  <c r="F41" i="1" s="1"/>
  <c r="G41" i="1" s="1"/>
  <c r="H40" i="1"/>
  <c r="H41" i="1" l="1"/>
  <c r="I41" i="1" s="1"/>
</calcChain>
</file>

<file path=xl/sharedStrings.xml><?xml version="1.0" encoding="utf-8"?>
<sst xmlns="http://schemas.openxmlformats.org/spreadsheetml/2006/main" count="41" uniqueCount="41">
  <si>
    <t>CRONOGRAMA FÍSICO-FINANCEIRO</t>
  </si>
  <si>
    <t>Item</t>
  </si>
  <si>
    <t>Serviços</t>
  </si>
  <si>
    <t>Valor dos Itens</t>
  </si>
  <si>
    <t>30 dias</t>
  </si>
  <si>
    <t>60 Dias</t>
  </si>
  <si>
    <t>90 Dias</t>
  </si>
  <si>
    <t>Total</t>
  </si>
  <si>
    <t>1.0</t>
  </si>
  <si>
    <t>2.0</t>
  </si>
  <si>
    <t>3.0</t>
  </si>
  <si>
    <t>4.0</t>
  </si>
  <si>
    <t>5.0</t>
  </si>
  <si>
    <t>6.0</t>
  </si>
  <si>
    <t>7.0</t>
  </si>
  <si>
    <t>8.0</t>
  </si>
  <si>
    <t>9.0</t>
  </si>
  <si>
    <t>10.0</t>
  </si>
  <si>
    <t>DEMOLIÇÕES E RETIRADAS</t>
  </si>
  <si>
    <t>FUNDAÇÃO</t>
  </si>
  <si>
    <t>ALVENARIA</t>
  </si>
  <si>
    <t>PINTURA</t>
  </si>
  <si>
    <t>ESQUADRIAS</t>
  </si>
  <si>
    <t>COBERTURA</t>
  </si>
  <si>
    <t>PISCINA</t>
  </si>
  <si>
    <t>SERVIÇOS COMPLEMENTARES</t>
  </si>
  <si>
    <t>PORCENTAGEM MENSAL</t>
  </si>
  <si>
    <t>PORCENTAGEM ACUMULADA</t>
  </si>
  <si>
    <t>VALOR MENSAL</t>
  </si>
  <si>
    <t>VALOR ACUMULADO</t>
  </si>
  <si>
    <r>
      <t>Obra:</t>
    </r>
    <r>
      <rPr>
        <sz val="11"/>
        <color theme="1"/>
        <rFont val="Calibri"/>
        <family val="2"/>
        <scheme val="minor"/>
      </rPr>
      <t xml:space="preserve">  Reparo de residência danificada por rompimento de rede de água.</t>
    </r>
  </si>
  <si>
    <r>
      <t>Local:</t>
    </r>
    <r>
      <rPr>
        <sz val="11"/>
        <color theme="1"/>
        <rFont val="Calibri"/>
        <family val="2"/>
        <scheme val="minor"/>
      </rPr>
      <t xml:space="preserve"> Rua Mauricio Stabile, 800 – Bairro Quemil.</t>
    </r>
  </si>
  <si>
    <r>
      <t xml:space="preserve">Proprietária: </t>
    </r>
    <r>
      <rPr>
        <sz val="11"/>
        <color theme="1"/>
        <rFont val="Calibri"/>
        <family val="2"/>
        <scheme val="minor"/>
      </rPr>
      <t>Francisca Pantolfi.</t>
    </r>
  </si>
  <si>
    <r>
      <t>Cidade:</t>
    </r>
    <r>
      <rPr>
        <sz val="11"/>
        <color theme="1"/>
        <rFont val="Calibri"/>
        <family val="2"/>
        <scheme val="minor"/>
      </rPr>
      <t xml:space="preserve"> Birigui.</t>
    </r>
  </si>
  <si>
    <t xml:space="preserve"> Engº MAURICIO PEREIRA               Engº LUIS F. F. MISTRINEL       Engº ALEXANDRE J SABINO LASILA         Arqtº MILTON LOT JUNIOR   </t>
  </si>
  <si>
    <t>120 Dias</t>
  </si>
  <si>
    <t xml:space="preserve">                                                Diretor do Depto. Obras e Projetos         Ch. S. de D. de Água e Esgoto                Secretário Adjunto de Obras                                    Secretário de Obras                            </t>
  </si>
  <si>
    <t>PISOS, REVESTIMENTOS E CALÇADA</t>
  </si>
  <si>
    <t>MARQUISE E VIGAS</t>
  </si>
  <si>
    <t>INSTALAÇÕES ELÉTRICAS</t>
  </si>
  <si>
    <t xml:space="preserve">         Birigui, 14 de Maio de 2018.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</si>
</sst>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$&quot;\ 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41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 style="thick">
        <color auto="1"/>
      </right>
      <top style="medium">
        <color auto="1"/>
      </top>
      <bottom/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0" applyFont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0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9" xfId="0" applyFont="1" applyFill="1" applyBorder="1"/>
    <xf numFmtId="0" fontId="2" fillId="2" borderId="0" xfId="0" applyFont="1" applyFill="1"/>
    <xf numFmtId="0" fontId="4" fillId="2" borderId="19" xfId="0" applyFont="1" applyFill="1" applyBorder="1"/>
    <xf numFmtId="0" fontId="4" fillId="2" borderId="20" xfId="0" applyFont="1" applyFill="1" applyBorder="1"/>
    <xf numFmtId="0" fontId="4" fillId="2" borderId="21" xfId="0" applyFont="1" applyFill="1" applyBorder="1"/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center" vertical="center"/>
    </xf>
    <xf numFmtId="164" fontId="4" fillId="2" borderId="27" xfId="0" applyNumberFormat="1" applyFont="1" applyFill="1" applyBorder="1" applyAlignment="1">
      <alignment horizontal="center" vertical="center"/>
    </xf>
    <xf numFmtId="9" fontId="4" fillId="0" borderId="34" xfId="1" applyFont="1" applyBorder="1" applyAlignment="1">
      <alignment horizontal="center" vertical="center"/>
    </xf>
    <xf numFmtId="164" fontId="4" fillId="0" borderId="34" xfId="0" applyNumberFormat="1" applyFont="1" applyBorder="1" applyAlignment="1">
      <alignment horizontal="center" vertical="center"/>
    </xf>
    <xf numFmtId="164" fontId="4" fillId="0" borderId="40" xfId="0" applyNumberFormat="1" applyFont="1" applyBorder="1" applyAlignment="1">
      <alignment horizontal="center" vertical="center"/>
    </xf>
    <xf numFmtId="0" fontId="6" fillId="2" borderId="33" xfId="0" applyFont="1" applyFill="1" applyBorder="1" applyAlignment="1">
      <alignment horizontal="center"/>
    </xf>
    <xf numFmtId="164" fontId="4" fillId="2" borderId="33" xfId="0" applyNumberFormat="1" applyFont="1" applyFill="1" applyBorder="1" applyAlignment="1">
      <alignment horizontal="center" vertical="center"/>
    </xf>
    <xf numFmtId="164" fontId="4" fillId="2" borderId="38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center" vertical="center"/>
    </xf>
    <xf numFmtId="164" fontId="4" fillId="2" borderId="6" xfId="0" applyNumberFormat="1" applyFont="1" applyFill="1" applyBorder="1" applyAlignment="1">
      <alignment horizontal="center" vertical="center"/>
    </xf>
    <xf numFmtId="0" fontId="8" fillId="2" borderId="8" xfId="0" applyFont="1" applyFill="1" applyBorder="1" applyAlignment="1">
      <alignment vertical="center"/>
    </xf>
    <xf numFmtId="0" fontId="8" fillId="2" borderId="7" xfId="0" applyFont="1" applyFill="1" applyBorder="1" applyAlignment="1">
      <alignment vertical="center"/>
    </xf>
    <xf numFmtId="0" fontId="8" fillId="2" borderId="9" xfId="0" applyFont="1" applyFill="1" applyBorder="1" applyAlignment="1">
      <alignment vertical="center"/>
    </xf>
    <xf numFmtId="0" fontId="2" fillId="0" borderId="6" xfId="0" applyFont="1" applyBorder="1"/>
    <xf numFmtId="9" fontId="4" fillId="3" borderId="23" xfId="1" applyFont="1" applyFill="1" applyBorder="1" applyAlignment="1">
      <alignment horizontal="center" vertical="center"/>
    </xf>
    <xf numFmtId="9" fontId="4" fillId="3" borderId="31" xfId="1" applyFont="1" applyFill="1" applyBorder="1" applyAlignment="1">
      <alignment horizontal="center" vertical="center"/>
    </xf>
    <xf numFmtId="9" fontId="8" fillId="3" borderId="23" xfId="1" applyFont="1" applyFill="1" applyBorder="1" applyAlignment="1">
      <alignment horizontal="center" vertical="center"/>
    </xf>
    <xf numFmtId="9" fontId="8" fillId="3" borderId="31" xfId="1" applyFont="1" applyFill="1" applyBorder="1" applyAlignment="1">
      <alignment horizontal="center" vertical="center"/>
    </xf>
    <xf numFmtId="164" fontId="8" fillId="0" borderId="40" xfId="1" applyNumberFormat="1" applyFont="1" applyBorder="1" applyAlignment="1">
      <alignment horizontal="center" vertical="center"/>
    </xf>
    <xf numFmtId="9" fontId="8" fillId="0" borderId="40" xfId="1" applyFont="1" applyBorder="1" applyAlignment="1">
      <alignment horizontal="center" vertical="center"/>
    </xf>
    <xf numFmtId="0" fontId="6" fillId="2" borderId="0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0" borderId="39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164" fontId="4" fillId="2" borderId="28" xfId="0" applyNumberFormat="1" applyFont="1" applyFill="1" applyBorder="1" applyAlignment="1">
      <alignment horizontal="center" vertical="center"/>
    </xf>
    <xf numFmtId="164" fontId="4" fillId="2" borderId="32" xfId="0" applyNumberFormat="1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horizontal="center"/>
    </xf>
    <xf numFmtId="0" fontId="5" fillId="2" borderId="25" xfId="0" applyFont="1" applyFill="1" applyBorder="1" applyAlignment="1">
      <alignment horizontal="center"/>
    </xf>
    <xf numFmtId="0" fontId="5" fillId="2" borderId="22" xfId="0" applyFont="1" applyFill="1" applyBorder="1" applyAlignment="1">
      <alignment horizontal="center"/>
    </xf>
    <xf numFmtId="164" fontId="4" fillId="2" borderId="30" xfId="0" applyNumberFormat="1" applyFont="1" applyFill="1" applyBorder="1" applyAlignment="1">
      <alignment horizontal="center" vertical="center"/>
    </xf>
    <xf numFmtId="164" fontId="4" fillId="2" borderId="26" xfId="0" applyNumberFormat="1" applyFont="1" applyFill="1" applyBorder="1" applyAlignment="1">
      <alignment horizontal="center" vertical="center"/>
    </xf>
    <xf numFmtId="0" fontId="5" fillId="2" borderId="30" xfId="0" applyFont="1" applyFill="1" applyBorder="1" applyAlignment="1">
      <alignment horizontal="left"/>
    </xf>
    <xf numFmtId="0" fontId="5" fillId="2" borderId="26" xfId="0" applyFont="1" applyFill="1" applyBorder="1" applyAlignment="1">
      <alignment horizontal="left"/>
    </xf>
    <xf numFmtId="164" fontId="4" fillId="2" borderId="24" xfId="0" applyNumberFormat="1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left"/>
    </xf>
    <xf numFmtId="0" fontId="3" fillId="2" borderId="12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3" fillId="2" borderId="14" xfId="0" applyFont="1" applyFill="1" applyBorder="1" applyAlignment="1">
      <alignment horizontal="left" vertical="center"/>
    </xf>
    <xf numFmtId="0" fontId="3" fillId="2" borderId="15" xfId="0" applyFont="1" applyFill="1" applyBorder="1" applyAlignment="1">
      <alignment horizontal="left" vertical="center"/>
    </xf>
    <xf numFmtId="0" fontId="3" fillId="2" borderId="16" xfId="0" applyFont="1" applyFill="1" applyBorder="1" applyAlignment="1">
      <alignment horizontal="left" vertical="center"/>
    </xf>
    <xf numFmtId="0" fontId="3" fillId="2" borderId="17" xfId="0" applyFont="1" applyFill="1" applyBorder="1" applyAlignment="1">
      <alignment horizontal="left" vertical="center"/>
    </xf>
    <xf numFmtId="0" fontId="3" fillId="2" borderId="18" xfId="0" applyFont="1" applyFill="1" applyBorder="1" applyAlignment="1">
      <alignment horizontal="left" vertical="center"/>
    </xf>
    <xf numFmtId="0" fontId="7" fillId="2" borderId="37" xfId="0" applyFont="1" applyFill="1" applyBorder="1" applyAlignment="1">
      <alignment horizontal="left"/>
    </xf>
    <xf numFmtId="0" fontId="7" fillId="2" borderId="33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left"/>
    </xf>
    <xf numFmtId="0" fontId="7" fillId="2" borderId="0" xfId="0" applyFont="1" applyFill="1" applyBorder="1" applyAlignment="1">
      <alignment horizontal="left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304799</xdr:colOff>
      <xdr:row>4</xdr:row>
      <xdr:rowOff>104775</xdr:rowOff>
    </xdr:from>
    <xdr:to>
      <xdr:col>9</xdr:col>
      <xdr:colOff>723900</xdr:colOff>
      <xdr:row>9</xdr:row>
      <xdr:rowOff>104774</xdr:rowOff>
    </xdr:to>
    <xdr:pic>
      <xdr:nvPicPr>
        <xdr:cNvPr id="2" name="Imagem 13" descr="Descrição: C:\Documents and Settings\Anjinho\Meus documentos\Minhas imagens\LOGO PREFEITURA.jpg">
          <a:extLst>
            <a:ext uri="{FF2B5EF4-FFF2-40B4-BE49-F238E27FC236}">
              <a16:creationId xmlns:a16="http://schemas.microsoft.com/office/drawing/2014/main" xmlns="" id="{96A11EDD-490C-4661-83DB-D06DAFF2E5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3049" y="866775"/>
          <a:ext cx="12182476" cy="9524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N51"/>
  <sheetViews>
    <sheetView tabSelected="1" view="pageBreakPreview" topLeftCell="C14" zoomScale="85" zoomScaleNormal="100" zoomScaleSheetLayoutView="85" workbookViewId="0">
      <selection activeCell="I43" sqref="I43"/>
    </sheetView>
  </sheetViews>
  <sheetFormatPr defaultRowHeight="15" x14ac:dyDescent="0.25"/>
  <cols>
    <col min="1" max="2" width="9.140625" style="1"/>
    <col min="3" max="3" width="10.140625" style="1" customWidth="1"/>
    <col min="4" max="4" width="53.85546875" style="1" customWidth="1"/>
    <col min="5" max="10" width="22.42578125" style="1" customWidth="1"/>
    <col min="11" max="16384" width="9.140625" style="1"/>
  </cols>
  <sheetData>
    <row r="4" spans="3:14" ht="15.75" thickBot="1" x14ac:dyDescent="0.3"/>
    <row r="5" spans="3:14" ht="15.75" thickTop="1" x14ac:dyDescent="0.25">
      <c r="C5" s="2"/>
      <c r="D5" s="3"/>
      <c r="E5" s="3"/>
      <c r="F5" s="3"/>
      <c r="G5" s="3"/>
      <c r="H5" s="3"/>
      <c r="I5" s="3"/>
      <c r="J5" s="4"/>
    </row>
    <row r="6" spans="3:14" x14ac:dyDescent="0.25">
      <c r="C6" s="5"/>
      <c r="D6" s="6"/>
      <c r="E6" s="6"/>
      <c r="F6" s="6"/>
      <c r="G6" s="6"/>
      <c r="H6" s="6"/>
      <c r="I6" s="6"/>
      <c r="J6" s="7"/>
    </row>
    <row r="7" spans="3:14" x14ac:dyDescent="0.25">
      <c r="C7" s="5"/>
      <c r="D7" s="6"/>
      <c r="E7" s="6"/>
      <c r="F7" s="6"/>
      <c r="G7" s="6"/>
      <c r="H7" s="6"/>
      <c r="I7" s="6"/>
      <c r="J7" s="7"/>
    </row>
    <row r="8" spans="3:14" x14ac:dyDescent="0.25">
      <c r="C8" s="5"/>
      <c r="D8" s="6"/>
      <c r="E8" s="6"/>
      <c r="F8" s="6"/>
      <c r="G8" s="6"/>
      <c r="H8" s="6"/>
      <c r="I8" s="6"/>
      <c r="J8" s="7"/>
    </row>
    <row r="9" spans="3:14" x14ac:dyDescent="0.25">
      <c r="C9" s="5"/>
      <c r="D9" s="6"/>
      <c r="E9" s="6"/>
      <c r="F9" s="6"/>
      <c r="G9" s="6"/>
      <c r="H9" s="6"/>
      <c r="I9" s="6"/>
      <c r="J9" s="7"/>
    </row>
    <row r="10" spans="3:14" ht="15.75" thickBot="1" x14ac:dyDescent="0.3">
      <c r="C10" s="8"/>
      <c r="D10" s="9"/>
      <c r="E10" s="9"/>
      <c r="F10" s="9"/>
      <c r="G10" s="9"/>
      <c r="H10" s="9"/>
      <c r="I10" s="9"/>
      <c r="J10" s="10"/>
    </row>
    <row r="11" spans="3:14" ht="19.5" thickTop="1" x14ac:dyDescent="0.25">
      <c r="C11" s="55" t="s">
        <v>0</v>
      </c>
      <c r="D11" s="56"/>
      <c r="E11" s="56"/>
      <c r="F11" s="56"/>
      <c r="G11" s="56"/>
      <c r="H11" s="56"/>
      <c r="I11" s="56"/>
      <c r="J11" s="57"/>
      <c r="K11" s="11"/>
      <c r="L11" s="11"/>
      <c r="M11" s="11"/>
      <c r="N11" s="11"/>
    </row>
    <row r="12" spans="3:14" ht="18.75" x14ac:dyDescent="0.25">
      <c r="C12" s="58" t="s">
        <v>30</v>
      </c>
      <c r="D12" s="59"/>
      <c r="E12" s="59"/>
      <c r="F12" s="59"/>
      <c r="G12" s="59"/>
      <c r="H12" s="59"/>
      <c r="I12" s="59"/>
      <c r="J12" s="60"/>
      <c r="K12" s="11"/>
      <c r="L12" s="11"/>
      <c r="M12" s="11"/>
      <c r="N12" s="11"/>
    </row>
    <row r="13" spans="3:14" ht="18.75" x14ac:dyDescent="0.25">
      <c r="C13" s="58" t="s">
        <v>31</v>
      </c>
      <c r="D13" s="59"/>
      <c r="E13" s="59"/>
      <c r="F13" s="59"/>
      <c r="G13" s="59"/>
      <c r="H13" s="59"/>
      <c r="I13" s="59"/>
      <c r="J13" s="60"/>
      <c r="K13" s="11"/>
      <c r="L13" s="11"/>
      <c r="M13" s="11"/>
      <c r="N13" s="11"/>
    </row>
    <row r="14" spans="3:14" ht="18.75" x14ac:dyDescent="0.25">
      <c r="C14" s="58" t="s">
        <v>32</v>
      </c>
      <c r="D14" s="59"/>
      <c r="E14" s="59"/>
      <c r="F14" s="59"/>
      <c r="G14" s="59"/>
      <c r="H14" s="59"/>
      <c r="I14" s="59"/>
      <c r="J14" s="60"/>
      <c r="K14" s="11"/>
      <c r="L14" s="11"/>
      <c r="M14" s="11"/>
      <c r="N14" s="11"/>
    </row>
    <row r="15" spans="3:14" ht="19.5" thickBot="1" x14ac:dyDescent="0.3">
      <c r="C15" s="61" t="s">
        <v>33</v>
      </c>
      <c r="D15" s="62"/>
      <c r="E15" s="62"/>
      <c r="F15" s="62"/>
      <c r="G15" s="62"/>
      <c r="H15" s="62"/>
      <c r="I15" s="62"/>
      <c r="J15" s="63"/>
      <c r="K15" s="11"/>
      <c r="L15" s="11"/>
      <c r="M15" s="11"/>
      <c r="N15" s="11"/>
    </row>
    <row r="16" spans="3:14" ht="16.5" thickTop="1" thickBot="1" x14ac:dyDescent="0.3">
      <c r="C16" s="12"/>
      <c r="D16" s="13"/>
      <c r="E16" s="13"/>
      <c r="F16" s="13"/>
      <c r="G16" s="13"/>
      <c r="H16" s="13"/>
      <c r="I16" s="13"/>
      <c r="J16" s="14"/>
    </row>
    <row r="17" spans="3:10" ht="20.25" thickTop="1" thickBot="1" x14ac:dyDescent="0.35">
      <c r="C17" s="15" t="s">
        <v>1</v>
      </c>
      <c r="D17" s="16" t="s">
        <v>2</v>
      </c>
      <c r="E17" s="17" t="s">
        <v>3</v>
      </c>
      <c r="F17" s="17" t="s">
        <v>4</v>
      </c>
      <c r="G17" s="17" t="s">
        <v>5</v>
      </c>
      <c r="H17" s="17" t="s">
        <v>6</v>
      </c>
      <c r="I17" s="17" t="s">
        <v>35</v>
      </c>
      <c r="J17" s="17" t="s">
        <v>7</v>
      </c>
    </row>
    <row r="18" spans="3:10" ht="15.75" thickTop="1" x14ac:dyDescent="0.25">
      <c r="C18" s="48" t="s">
        <v>8</v>
      </c>
      <c r="D18" s="54" t="s">
        <v>18</v>
      </c>
      <c r="E18" s="53">
        <v>3964.53</v>
      </c>
      <c r="F18" s="33">
        <v>0.5</v>
      </c>
      <c r="G18" s="33">
        <v>0.5</v>
      </c>
      <c r="H18" s="31"/>
      <c r="I18" s="31"/>
      <c r="J18" s="45">
        <f>E18</f>
        <v>3964.53</v>
      </c>
    </row>
    <row r="19" spans="3:10" ht="15.75" thickBot="1" x14ac:dyDescent="0.3">
      <c r="C19" s="47"/>
      <c r="D19" s="52"/>
      <c r="E19" s="50"/>
      <c r="F19" s="18">
        <f>F18*$J$18</f>
        <v>1982.2650000000001</v>
      </c>
      <c r="G19" s="18">
        <f>G18*J18</f>
        <v>1982.2650000000001</v>
      </c>
      <c r="H19" s="18"/>
      <c r="I19" s="18"/>
      <c r="J19" s="44"/>
    </row>
    <row r="20" spans="3:10" x14ac:dyDescent="0.25">
      <c r="C20" s="46" t="s">
        <v>9</v>
      </c>
      <c r="D20" s="51" t="s">
        <v>19</v>
      </c>
      <c r="E20" s="49">
        <v>10553.4</v>
      </c>
      <c r="F20" s="34">
        <v>1</v>
      </c>
      <c r="G20" s="32"/>
      <c r="H20" s="32"/>
      <c r="I20" s="32"/>
      <c r="J20" s="45">
        <f>E20</f>
        <v>10553.4</v>
      </c>
    </row>
    <row r="21" spans="3:10" ht="15.75" thickBot="1" x14ac:dyDescent="0.3">
      <c r="C21" s="47"/>
      <c r="D21" s="52"/>
      <c r="E21" s="50"/>
      <c r="F21" s="18">
        <f>F20*J20</f>
        <v>10553.4</v>
      </c>
      <c r="G21" s="18"/>
      <c r="H21" s="18"/>
      <c r="I21" s="18"/>
      <c r="J21" s="44"/>
    </row>
    <row r="22" spans="3:10" x14ac:dyDescent="0.25">
      <c r="C22" s="46" t="s">
        <v>10</v>
      </c>
      <c r="D22" s="51" t="s">
        <v>20</v>
      </c>
      <c r="E22" s="49">
        <v>3368.56</v>
      </c>
      <c r="F22" s="34">
        <v>0.8</v>
      </c>
      <c r="G22" s="34">
        <v>0.2</v>
      </c>
      <c r="H22" s="32"/>
      <c r="I22" s="32"/>
      <c r="J22" s="45">
        <f>E22</f>
        <v>3368.56</v>
      </c>
    </row>
    <row r="23" spans="3:10" ht="15.75" thickBot="1" x14ac:dyDescent="0.3">
      <c r="C23" s="47"/>
      <c r="D23" s="52"/>
      <c r="E23" s="50"/>
      <c r="F23" s="18">
        <f>F22*J22</f>
        <v>2694.848</v>
      </c>
      <c r="G23" s="18">
        <f>G22*J22</f>
        <v>673.71199999999999</v>
      </c>
      <c r="H23" s="18"/>
      <c r="I23" s="18"/>
      <c r="J23" s="44"/>
    </row>
    <row r="24" spans="3:10" x14ac:dyDescent="0.25">
      <c r="C24" s="46" t="s">
        <v>11</v>
      </c>
      <c r="D24" s="51" t="s">
        <v>37</v>
      </c>
      <c r="E24" s="49">
        <v>13494.52</v>
      </c>
      <c r="F24" s="32"/>
      <c r="G24" s="34">
        <v>0.6</v>
      </c>
      <c r="H24" s="34">
        <v>0.3</v>
      </c>
      <c r="I24" s="34">
        <v>0.1</v>
      </c>
      <c r="J24" s="45">
        <f>E24</f>
        <v>13494.52</v>
      </c>
    </row>
    <row r="25" spans="3:10" ht="15.75" thickBot="1" x14ac:dyDescent="0.3">
      <c r="C25" s="47"/>
      <c r="D25" s="52"/>
      <c r="E25" s="50"/>
      <c r="F25" s="18"/>
      <c r="G25" s="18">
        <f>G24*J24</f>
        <v>8096.7119999999995</v>
      </c>
      <c r="H25" s="18">
        <f>H24*J24</f>
        <v>4048.3559999999998</v>
      </c>
      <c r="I25" s="18">
        <f>I24*J24</f>
        <v>1349.4520000000002</v>
      </c>
      <c r="J25" s="44"/>
    </row>
    <row r="26" spans="3:10" x14ac:dyDescent="0.25">
      <c r="C26" s="46" t="s">
        <v>12</v>
      </c>
      <c r="D26" s="51" t="s">
        <v>21</v>
      </c>
      <c r="E26" s="49">
        <v>3072.51</v>
      </c>
      <c r="F26" s="32"/>
      <c r="G26" s="32"/>
      <c r="H26" s="34">
        <v>0.3</v>
      </c>
      <c r="I26" s="34">
        <v>0.7</v>
      </c>
      <c r="J26" s="45">
        <f>E26</f>
        <v>3072.51</v>
      </c>
    </row>
    <row r="27" spans="3:10" ht="15.75" thickBot="1" x14ac:dyDescent="0.3">
      <c r="C27" s="47"/>
      <c r="D27" s="52"/>
      <c r="E27" s="50"/>
      <c r="F27" s="18"/>
      <c r="G27" s="18"/>
      <c r="H27" s="18">
        <f>H26*J26</f>
        <v>921.75300000000004</v>
      </c>
      <c r="I27" s="18">
        <f>I26*J26</f>
        <v>2150.7570000000001</v>
      </c>
      <c r="J27" s="44"/>
    </row>
    <row r="28" spans="3:10" x14ac:dyDescent="0.25">
      <c r="C28" s="46" t="s">
        <v>13</v>
      </c>
      <c r="D28" s="51" t="s">
        <v>22</v>
      </c>
      <c r="E28" s="49">
        <v>676.42</v>
      </c>
      <c r="F28" s="32"/>
      <c r="G28" s="34">
        <v>0.5</v>
      </c>
      <c r="H28" s="34">
        <v>0.5</v>
      </c>
      <c r="I28" s="32"/>
      <c r="J28" s="45">
        <f>E28</f>
        <v>676.42</v>
      </c>
    </row>
    <row r="29" spans="3:10" ht="15.75" thickBot="1" x14ac:dyDescent="0.3">
      <c r="C29" s="47"/>
      <c r="D29" s="52"/>
      <c r="E29" s="50"/>
      <c r="F29" s="18"/>
      <c r="G29" s="18">
        <f>G28*J28</f>
        <v>338.21</v>
      </c>
      <c r="H29" s="18">
        <f>H28*J28</f>
        <v>338.21</v>
      </c>
      <c r="I29" s="18"/>
      <c r="J29" s="44"/>
    </row>
    <row r="30" spans="3:10" x14ac:dyDescent="0.25">
      <c r="C30" s="46" t="s">
        <v>14</v>
      </c>
      <c r="D30" s="51" t="s">
        <v>23</v>
      </c>
      <c r="E30" s="49">
        <v>18797.29</v>
      </c>
      <c r="F30" s="32"/>
      <c r="G30" s="32"/>
      <c r="H30" s="34">
        <v>0.5</v>
      </c>
      <c r="I30" s="34">
        <v>0.5</v>
      </c>
      <c r="J30" s="45">
        <f>E30</f>
        <v>18797.29</v>
      </c>
    </row>
    <row r="31" spans="3:10" ht="15.75" thickBot="1" x14ac:dyDescent="0.3">
      <c r="C31" s="47"/>
      <c r="D31" s="52"/>
      <c r="E31" s="50"/>
      <c r="F31" s="18"/>
      <c r="G31" s="18"/>
      <c r="H31" s="18">
        <f>H30*J30</f>
        <v>9398.6450000000004</v>
      </c>
      <c r="I31" s="18">
        <f>I30*J30</f>
        <v>9398.6450000000004</v>
      </c>
      <c r="J31" s="44"/>
    </row>
    <row r="32" spans="3:10" x14ac:dyDescent="0.25">
      <c r="C32" s="46" t="s">
        <v>15</v>
      </c>
      <c r="D32" s="51" t="s">
        <v>38</v>
      </c>
      <c r="E32" s="49">
        <v>998.84</v>
      </c>
      <c r="F32" s="32"/>
      <c r="G32" s="34">
        <v>0.5</v>
      </c>
      <c r="H32" s="34">
        <v>0.5</v>
      </c>
      <c r="I32" s="32"/>
      <c r="J32" s="45">
        <f>E32</f>
        <v>998.84</v>
      </c>
    </row>
    <row r="33" spans="3:10" ht="15.75" thickBot="1" x14ac:dyDescent="0.3">
      <c r="C33" s="47"/>
      <c r="D33" s="52"/>
      <c r="E33" s="50"/>
      <c r="F33" s="18"/>
      <c r="G33" s="18">
        <f>G32*J32</f>
        <v>499.42</v>
      </c>
      <c r="H33" s="18">
        <f>H32*J32</f>
        <v>499.42</v>
      </c>
      <c r="I33" s="18"/>
      <c r="J33" s="44"/>
    </row>
    <row r="34" spans="3:10" x14ac:dyDescent="0.25">
      <c r="C34" s="46" t="s">
        <v>16</v>
      </c>
      <c r="D34" s="51" t="s">
        <v>24</v>
      </c>
      <c r="E34" s="49">
        <v>10797.66</v>
      </c>
      <c r="F34" s="32"/>
      <c r="G34" s="34">
        <v>0.5</v>
      </c>
      <c r="H34" s="34">
        <v>0.5</v>
      </c>
      <c r="I34" s="32"/>
      <c r="J34" s="45">
        <f>E34</f>
        <v>10797.66</v>
      </c>
    </row>
    <row r="35" spans="3:10" ht="15.75" thickBot="1" x14ac:dyDescent="0.3">
      <c r="C35" s="47"/>
      <c r="D35" s="52"/>
      <c r="E35" s="50"/>
      <c r="F35" s="18"/>
      <c r="G35" s="18">
        <f>G34*J34</f>
        <v>5398.83</v>
      </c>
      <c r="H35" s="18">
        <f>H34*J34</f>
        <v>5398.83</v>
      </c>
      <c r="I35" s="18"/>
      <c r="J35" s="44"/>
    </row>
    <row r="36" spans="3:10" x14ac:dyDescent="0.25">
      <c r="C36" s="46" t="s">
        <v>17</v>
      </c>
      <c r="D36" s="51" t="s">
        <v>39</v>
      </c>
      <c r="E36" s="49">
        <v>723.34</v>
      </c>
      <c r="F36" s="34">
        <v>0.2</v>
      </c>
      <c r="G36" s="34">
        <v>0.3</v>
      </c>
      <c r="H36" s="34">
        <v>0.3</v>
      </c>
      <c r="I36" s="34">
        <v>0.2</v>
      </c>
      <c r="J36" s="45">
        <f>E36</f>
        <v>723.34</v>
      </c>
    </row>
    <row r="37" spans="3:10" ht="15.75" thickBot="1" x14ac:dyDescent="0.3">
      <c r="C37" s="47"/>
      <c r="D37" s="52"/>
      <c r="E37" s="50"/>
      <c r="F37" s="18">
        <f>F36*J36</f>
        <v>144.66800000000001</v>
      </c>
      <c r="G37" s="18">
        <f>G36*J36</f>
        <v>217.00200000000001</v>
      </c>
      <c r="H37" s="18">
        <f>H36*J36</f>
        <v>217.00200000000001</v>
      </c>
      <c r="I37" s="18">
        <f>I36*J36</f>
        <v>144.66800000000001</v>
      </c>
      <c r="J37" s="44"/>
    </row>
    <row r="38" spans="3:10" x14ac:dyDescent="0.25">
      <c r="C38" s="46">
        <v>11</v>
      </c>
      <c r="D38" s="51" t="s">
        <v>25</v>
      </c>
      <c r="E38" s="49">
        <v>2593.87</v>
      </c>
      <c r="F38" s="32"/>
      <c r="G38" s="32"/>
      <c r="H38" s="32"/>
      <c r="I38" s="34">
        <v>1</v>
      </c>
      <c r="J38" s="45">
        <f>E38</f>
        <v>2593.87</v>
      </c>
    </row>
    <row r="39" spans="3:10" ht="15.75" thickBot="1" x14ac:dyDescent="0.3">
      <c r="C39" s="47"/>
      <c r="D39" s="52"/>
      <c r="E39" s="50"/>
      <c r="F39" s="18"/>
      <c r="G39" s="18"/>
      <c r="H39" s="18"/>
      <c r="I39" s="18">
        <f>I38*J38</f>
        <v>2593.87</v>
      </c>
      <c r="J39" s="44"/>
    </row>
    <row r="40" spans="3:10" ht="16.5" customHeight="1" thickBot="1" x14ac:dyDescent="0.3">
      <c r="C40" s="41" t="s">
        <v>26</v>
      </c>
      <c r="D40" s="42"/>
      <c r="E40" s="43"/>
      <c r="F40" s="19">
        <f>((F19+F21+F23+F25+F27+F29+F31+F33+F35+F39)/J43)</f>
        <v>0.22060118242886032</v>
      </c>
      <c r="G40" s="19">
        <f>((G19+G21+G23+G25+G27+G29+G31+G33+G35+G39)/J43)</f>
        <v>0.24607354708669954</v>
      </c>
      <c r="H40" s="19">
        <f>((H19+H21+H23+H25+H27+H29+H31+H33+H35+H39)/J43)</f>
        <v>0.29844920999047808</v>
      </c>
      <c r="I40" s="19">
        <f>((I19+I21+I23+I25+I27+I29+I31+I33+I35+I39)/J43)</f>
        <v>0.22439908842492587</v>
      </c>
      <c r="J40" s="30"/>
    </row>
    <row r="41" spans="3:10" ht="15.75" customHeight="1" thickBot="1" x14ac:dyDescent="0.3">
      <c r="C41" s="41" t="s">
        <v>27</v>
      </c>
      <c r="D41" s="42"/>
      <c r="E41" s="43"/>
      <c r="F41" s="19">
        <f>F40</f>
        <v>0.22060118242886032</v>
      </c>
      <c r="G41" s="19">
        <f>G40+F41</f>
        <v>0.46667472951555988</v>
      </c>
      <c r="H41" s="19">
        <f>H40+G41</f>
        <v>0.76512393950603796</v>
      </c>
      <c r="I41" s="19">
        <f>I40+H41</f>
        <v>0.98952302793096381</v>
      </c>
      <c r="J41" s="36">
        <v>1</v>
      </c>
    </row>
    <row r="42" spans="3:10" ht="15.75" customHeight="1" thickBot="1" x14ac:dyDescent="0.3">
      <c r="C42" s="41" t="s">
        <v>28</v>
      </c>
      <c r="D42" s="42"/>
      <c r="E42" s="43"/>
      <c r="F42" s="20">
        <f>F19+F21+F23+F25+F27+F29+F31+F33+F35+F39+F37</f>
        <v>15375.180999999999</v>
      </c>
      <c r="G42" s="20">
        <f>G19+G21+G23+G25+G27+G29+G31+G33+G35+G39+G37</f>
        <v>17206.150999999998</v>
      </c>
      <c r="H42" s="20">
        <f>H19+H21+H23+H25+H27+H29+H31+H33+H35+H39+H37</f>
        <v>20822.216</v>
      </c>
      <c r="I42" s="20">
        <f>I19+I21+I23+I25+I27+I29+I31+I33+I35+I39+I37</f>
        <v>15637.392000000002</v>
      </c>
      <c r="J42" s="21"/>
    </row>
    <row r="43" spans="3:10" ht="15.75" customHeight="1" thickBot="1" x14ac:dyDescent="0.3">
      <c r="C43" s="41" t="s">
        <v>29</v>
      </c>
      <c r="D43" s="42"/>
      <c r="E43" s="43"/>
      <c r="F43" s="20">
        <f>F42</f>
        <v>15375.180999999999</v>
      </c>
      <c r="G43" s="20">
        <f>G42+F43</f>
        <v>32581.331999999995</v>
      </c>
      <c r="H43" s="20">
        <f>H42+G43</f>
        <v>53403.547999999995</v>
      </c>
      <c r="I43" s="20">
        <f>I42+H43</f>
        <v>69040.94</v>
      </c>
      <c r="J43" s="35">
        <f>ROUND(SUM(J18:J39),2)</f>
        <v>69040.94</v>
      </c>
    </row>
    <row r="44" spans="3:10" ht="15.75" customHeight="1" x14ac:dyDescent="0.25">
      <c r="C44" s="64" t="s">
        <v>40</v>
      </c>
      <c r="D44" s="65"/>
      <c r="E44" s="22"/>
      <c r="F44" s="23"/>
      <c r="G44" s="23"/>
      <c r="H44" s="23"/>
      <c r="I44" s="23"/>
      <c r="J44" s="24"/>
    </row>
    <row r="45" spans="3:10" ht="15.75" customHeight="1" x14ac:dyDescent="0.25">
      <c r="C45" s="66"/>
      <c r="D45" s="67"/>
      <c r="E45" s="37"/>
      <c r="F45" s="25"/>
      <c r="G45" s="25"/>
      <c r="H45" s="25"/>
      <c r="I45" s="25"/>
      <c r="J45" s="26"/>
    </row>
    <row r="46" spans="3:10" x14ac:dyDescent="0.25">
      <c r="C46" s="5"/>
      <c r="D46" s="6"/>
      <c r="E46" s="6"/>
      <c r="F46" s="6"/>
      <c r="G46" s="6"/>
      <c r="H46" s="6"/>
      <c r="I46" s="6"/>
      <c r="J46" s="7"/>
    </row>
    <row r="47" spans="3:10" x14ac:dyDescent="0.25">
      <c r="C47" s="5"/>
      <c r="D47" s="6"/>
      <c r="E47" s="6"/>
      <c r="F47" s="6"/>
      <c r="G47" s="6"/>
      <c r="H47" s="6"/>
      <c r="I47" s="6"/>
      <c r="J47" s="7"/>
    </row>
    <row r="48" spans="3:10" ht="15.75" x14ac:dyDescent="0.25">
      <c r="C48" s="38"/>
      <c r="D48" s="39"/>
      <c r="E48" s="39"/>
      <c r="F48" s="39"/>
      <c r="G48" s="39"/>
      <c r="H48" s="39"/>
      <c r="I48" s="39"/>
      <c r="J48" s="40"/>
    </row>
    <row r="49" spans="3:10" ht="15.75" x14ac:dyDescent="0.25">
      <c r="C49" s="38" t="s">
        <v>34</v>
      </c>
      <c r="D49" s="39"/>
      <c r="E49" s="39"/>
      <c r="F49" s="39"/>
      <c r="G49" s="39"/>
      <c r="H49" s="39"/>
      <c r="I49" s="39"/>
      <c r="J49" s="40"/>
    </row>
    <row r="50" spans="3:10" ht="15.75" thickBot="1" x14ac:dyDescent="0.3">
      <c r="C50" s="28" t="s">
        <v>36</v>
      </c>
      <c r="D50" s="27"/>
      <c r="E50" s="27"/>
      <c r="F50" s="27"/>
      <c r="G50" s="27"/>
      <c r="H50" s="27"/>
      <c r="I50" s="27"/>
      <c r="J50" s="29"/>
    </row>
    <row r="51" spans="3:10" ht="15.75" thickTop="1" x14ac:dyDescent="0.25"/>
  </sheetData>
  <mergeCells count="56">
    <mergeCell ref="J36:J37"/>
    <mergeCell ref="C49:J49"/>
    <mergeCell ref="J38:J39"/>
    <mergeCell ref="J24:J25"/>
    <mergeCell ref="J26:J27"/>
    <mergeCell ref="J28:J29"/>
    <mergeCell ref="J30:J31"/>
    <mergeCell ref="J32:J33"/>
    <mergeCell ref="J34:J35"/>
    <mergeCell ref="E26:E27"/>
    <mergeCell ref="E32:E33"/>
    <mergeCell ref="E34:E35"/>
    <mergeCell ref="E38:E39"/>
    <mergeCell ref="E30:E31"/>
    <mergeCell ref="E28:E29"/>
    <mergeCell ref="D38:D39"/>
    <mergeCell ref="C44:D44"/>
    <mergeCell ref="C11:J11"/>
    <mergeCell ref="C12:J12"/>
    <mergeCell ref="C13:J13"/>
    <mergeCell ref="C14:J14"/>
    <mergeCell ref="C15:J15"/>
    <mergeCell ref="E18:E19"/>
    <mergeCell ref="E20:E21"/>
    <mergeCell ref="C38:C39"/>
    <mergeCell ref="D18:D19"/>
    <mergeCell ref="D20:D21"/>
    <mergeCell ref="D22:D23"/>
    <mergeCell ref="D24:D25"/>
    <mergeCell ref="D26:D27"/>
    <mergeCell ref="D28:D29"/>
    <mergeCell ref="E24:E25"/>
    <mergeCell ref="C36:C37"/>
    <mergeCell ref="D36:D37"/>
    <mergeCell ref="E36:E37"/>
    <mergeCell ref="J18:J19"/>
    <mergeCell ref="J20:J21"/>
    <mergeCell ref="J22:J23"/>
    <mergeCell ref="C34:C35"/>
    <mergeCell ref="C18:C19"/>
    <mergeCell ref="C20:C21"/>
    <mergeCell ref="C22:C23"/>
    <mergeCell ref="E22:E23"/>
    <mergeCell ref="D30:D31"/>
    <mergeCell ref="D32:D33"/>
    <mergeCell ref="C24:C25"/>
    <mergeCell ref="C26:C27"/>
    <mergeCell ref="C28:C29"/>
    <mergeCell ref="C30:C31"/>
    <mergeCell ref="C32:C33"/>
    <mergeCell ref="D34:D35"/>
    <mergeCell ref="C48:J48"/>
    <mergeCell ref="C40:E40"/>
    <mergeCell ref="C41:E41"/>
    <mergeCell ref="C42:E42"/>
    <mergeCell ref="C43:E4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7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Usuário do Windows</cp:lastModifiedBy>
  <cp:lastPrinted>2017-10-23T13:02:44Z</cp:lastPrinted>
  <dcterms:created xsi:type="dcterms:W3CDTF">2017-10-19T12:46:35Z</dcterms:created>
  <dcterms:modified xsi:type="dcterms:W3CDTF">2018-05-14T11:42:25Z</dcterms:modified>
</cp:coreProperties>
</file>