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1.xml" ContentType="application/vnd.ms-excel.person+xml"/>
  <Override PartName="/xl/persons/person7.xml" ContentType="application/vnd.ms-excel.person+xml"/>
  <Override PartName="/xl/persons/person0.xml" ContentType="application/vnd.ms-excel.person+xml"/>
  <Override PartName="/xl/persons/person6.xml" ContentType="application/vnd.ms-excel.person+xml"/>
  <Override PartName="/xl/persons/person2.xml" ContentType="application/vnd.ms-excel.person+xml"/>
  <Override PartName="/xl/persons/person5.xml" ContentType="application/vnd.ms-excel.person+xml"/>
  <Override PartName="/xl/persons/person4.xml" ContentType="application/vnd.ms-excel.person+xml"/>
  <Override PartName="/xl/persons/person3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Meu Drive\PM Birigui - Alex Cruz\Troca Reservatórios\"/>
    </mc:Choice>
  </mc:AlternateContent>
  <xr:revisionPtr revIDLastSave="0" documentId="13_ncr:1_{F54818F2-A2F3-44F3-A851-87FFF60F9DE0}" xr6:coauthVersionLast="47" xr6:coauthVersionMax="47" xr10:uidLastSave="{00000000-0000-0000-0000-000000000000}"/>
  <bookViews>
    <workbookView xWindow="-108" yWindow="-108" windowWidth="23256" windowHeight="12456" tabRatio="769" activeTab="5" xr2:uid="{00000000-000D-0000-FFFF-FFFF00000000}"/>
  </bookViews>
  <sheets>
    <sheet name="ORÇAMENTO1" sheetId="10" r:id="rId1"/>
    <sheet name="COMPOSIÇÃO1" sheetId="13" r:id="rId2"/>
    <sheet name="ORÇAMENTO2" sheetId="15" r:id="rId3"/>
    <sheet name="COMPOSIÇÃO2" sheetId="16" r:id="rId4"/>
    <sheet name="COTAÇÃO COMERCIAL" sheetId="14" r:id="rId5"/>
    <sheet name="CRONOGRAMA" sheetId="17" r:id="rId6"/>
  </sheets>
  <definedNames>
    <definedName name="_xlnm.Print_Area" localSheetId="1">COMPOSIÇÃO1!$A$1:$G$36</definedName>
    <definedName name="_xlnm.Print_Area" localSheetId="3">COMPOSIÇÃO2!$A$1:$G$36</definedName>
    <definedName name="_xlnm.Print_Area" localSheetId="5">CRONOGRAMA!$A$1:$G$33</definedName>
    <definedName name="_xlnm.Print_Area" localSheetId="0">ORÇAMENTO1!$B$1:$J$54</definedName>
    <definedName name="_xlnm.Print_Area" localSheetId="2">ORÇAMENTO2!$B$1:$J$54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7" l="1"/>
  <c r="B18" i="17"/>
  <c r="F18" i="17" s="1"/>
  <c r="B17" i="17"/>
  <c r="F17" i="17"/>
  <c r="F19" i="17" l="1"/>
  <c r="D17" i="17"/>
  <c r="D19" i="17"/>
  <c r="D23" i="17" s="1"/>
  <c r="B19" i="17"/>
  <c r="C18" i="17" s="1"/>
  <c r="F23" i="17" l="1"/>
  <c r="G19" i="17"/>
  <c r="C17" i="17"/>
  <c r="C19" i="17" s="1"/>
  <c r="E19" i="17"/>
  <c r="E23" i="17" s="1"/>
  <c r="G23" i="17" l="1"/>
  <c r="G28" i="16" l="1"/>
  <c r="G27" i="16"/>
  <c r="G26" i="16"/>
  <c r="G25" i="16"/>
  <c r="G24" i="16"/>
  <c r="G29" i="16" s="1"/>
  <c r="G18" i="16"/>
  <c r="G17" i="16"/>
  <c r="G16" i="16"/>
  <c r="G19" i="16" s="1"/>
  <c r="G15" i="16"/>
  <c r="I27" i="15"/>
  <c r="J27" i="15" s="1"/>
  <c r="I26" i="15"/>
  <c r="J26" i="15" s="1"/>
  <c r="I25" i="15"/>
  <c r="J25" i="15" s="1"/>
  <c r="I20" i="15"/>
  <c r="I21" i="15" s="1"/>
  <c r="G26" i="13"/>
  <c r="J14" i="14"/>
  <c r="J15" i="14" s="1"/>
  <c r="J13" i="14"/>
  <c r="J10" i="14"/>
  <c r="J9" i="14"/>
  <c r="G26" i="10"/>
  <c r="I26" i="10" s="1"/>
  <c r="J26" i="10" s="1"/>
  <c r="I27" i="10"/>
  <c r="J27" i="10" s="1"/>
  <c r="I25" i="10"/>
  <c r="J25" i="10" s="1"/>
  <c r="H14" i="14"/>
  <c r="H13" i="14"/>
  <c r="F14" i="14"/>
  <c r="F13" i="14"/>
  <c r="F15" i="14" s="1"/>
  <c r="H15" i="14"/>
  <c r="H10" i="14"/>
  <c r="H9" i="14"/>
  <c r="H11" i="14" s="1"/>
  <c r="F10" i="14"/>
  <c r="F9" i="14"/>
  <c r="F11" i="14" s="1"/>
  <c r="G28" i="13"/>
  <c r="G27" i="13"/>
  <c r="G25" i="13"/>
  <c r="G24" i="13"/>
  <c r="G18" i="13"/>
  <c r="G17" i="13"/>
  <c r="G16" i="13"/>
  <c r="G15" i="13"/>
  <c r="G22" i="16" l="1"/>
  <c r="H24" i="15"/>
  <c r="I24" i="15" s="1"/>
  <c r="G13" i="16"/>
  <c r="H16" i="15"/>
  <c r="I16" i="15" s="1"/>
  <c r="J20" i="15"/>
  <c r="J21" i="15" s="1"/>
  <c r="J11" i="14"/>
  <c r="G29" i="13"/>
  <c r="G19" i="13"/>
  <c r="I17" i="15" l="1"/>
  <c r="J16" i="15"/>
  <c r="J17" i="15" s="1"/>
  <c r="J24" i="15"/>
  <c r="J28" i="15" s="1"/>
  <c r="I28" i="15"/>
  <c r="G13" i="13"/>
  <c r="H16" i="10"/>
  <c r="I16" i="10" s="1"/>
  <c r="J16" i="10" s="1"/>
  <c r="J17" i="10" s="1"/>
  <c r="G22" i="13"/>
  <c r="H24" i="10"/>
  <c r="I24" i="10" s="1"/>
  <c r="I28" i="10" s="1"/>
  <c r="H30" i="15" l="1"/>
  <c r="H31" i="15"/>
  <c r="H32" i="15"/>
  <c r="J24" i="10"/>
  <c r="I17" i="10"/>
  <c r="I20" i="10"/>
  <c r="J28" i="10" l="1"/>
  <c r="J20" i="10"/>
  <c r="J21" i="10" s="1"/>
  <c r="I21" i="10"/>
  <c r="H30" i="10" s="1"/>
  <c r="H31" i="10" l="1"/>
  <c r="H32" i="10" s="1"/>
</calcChain>
</file>

<file path=xl/sharedStrings.xml><?xml version="1.0" encoding="utf-8"?>
<sst xmlns="http://schemas.openxmlformats.org/spreadsheetml/2006/main" count="307" uniqueCount="124">
  <si>
    <t>SINAPI</t>
  </si>
  <si>
    <t>UNIDADE</t>
  </si>
  <si>
    <t>QUANTIDADE</t>
  </si>
  <si>
    <t>PROPRIETÁRIO: Prefeitura Municipal de Birigui</t>
  </si>
  <si>
    <r>
      <rPr>
        <b/>
        <sz val="8.5"/>
        <rFont val="Calibri"/>
        <family val="1"/>
      </rPr>
      <t>ITEM</t>
    </r>
  </si>
  <si>
    <t>REFERÊNCIA</t>
  </si>
  <si>
    <t>FONTE</t>
  </si>
  <si>
    <r>
      <rPr>
        <b/>
        <sz val="8.5"/>
        <rFont val="Calibri"/>
        <family val="1"/>
      </rPr>
      <t>ESPECIFICAÇÃO / SERVIÇO</t>
    </r>
  </si>
  <si>
    <t>R$ UNITÁRIO</t>
  </si>
  <si>
    <t>R$ TOTAL
SEM BDI</t>
  </si>
  <si>
    <t>R$ TOTAL
COM BDI</t>
  </si>
  <si>
    <t>1.1</t>
  </si>
  <si>
    <t>TOTAL ITEM 01:</t>
  </si>
  <si>
    <t>TOTAL SEM BDI:</t>
  </si>
  <si>
    <t xml:space="preserve">BDI: </t>
  </si>
  <si>
    <t>VALOR TOTAL COM BDI:</t>
  </si>
  <si>
    <t>TOTAL ITEM 02:</t>
  </si>
  <si>
    <t>2.1</t>
  </si>
  <si>
    <t>TOTAL ITEM 03:</t>
  </si>
  <si>
    <t>3.1</t>
  </si>
  <si>
    <t>PLANILHA ORÇAMENTÁRIA</t>
  </si>
  <si>
    <t>ENDEREÇO: Rua Gino Trevisan nº 229 - Bairro Jardim Toselar, Birigui - SP</t>
  </si>
  <si>
    <t>OBRA: Execução de Troca do Reservatório Metálico tipo Taça da CEI Fatima Hamud Nakad</t>
  </si>
  <si>
    <t>1. REMOÇÃO DO RESERVATÓRIO INSTALADO NO LOCAL</t>
  </si>
  <si>
    <t>COMPOSIÇÕES</t>
  </si>
  <si>
    <t>CÓDIGO</t>
  </si>
  <si>
    <t>DESCRIÇÃO DO SERVIÇO OU FORNECIMENTO</t>
  </si>
  <si>
    <t>PREÇO</t>
  </si>
  <si>
    <t>DESCRIÇÃO DO INSUMO</t>
  </si>
  <si>
    <t>COEFICIENTE</t>
  </si>
  <si>
    <t>CUSTO UNITÁRIO</t>
  </si>
  <si>
    <t>CUSTO TOTAL</t>
  </si>
  <si>
    <t>H</t>
  </si>
  <si>
    <t>CUSTO TOTAL DO SERVIÇO:</t>
  </si>
  <si>
    <t>Remoção de Reservatório Metálico tipo Taça instalado no local</t>
  </si>
  <si>
    <t>UNID.</t>
  </si>
  <si>
    <t>Encanador ou bombeiro hidráulico com encargos complementares</t>
  </si>
  <si>
    <t>Auxiliar de encanador ou bombeiro hidráulico com encargos complementares</t>
  </si>
  <si>
    <t>CHP</t>
  </si>
  <si>
    <t>Guindaste hidráulico autopropelido, com lança telescópica 40 m, capacidade máxima 60 t, potência 260 kw - chp diurno</t>
  </si>
  <si>
    <t>Guindaste hidráulico autopropelido, com lança telescópica 40 m, capacidade máxima 60 t, potência 260 kw - chi diurno</t>
  </si>
  <si>
    <t>CHI</t>
  </si>
  <si>
    <t>COMPOSIÇÃO</t>
  </si>
  <si>
    <t>2. NOVO RESERVATÓRIO METÁLICO TIPO TAÇA</t>
  </si>
  <si>
    <t>COTAÇÃO</t>
  </si>
  <si>
    <t>3. INSTALAÇÃO DO NOVO RESERVATÓRIO</t>
  </si>
  <si>
    <t>Instalação do novo Reservatório Metálico tipo Taça</t>
  </si>
  <si>
    <t>Reservatório Metálico tipo Taça com capacidade de 15.000 litros (15 m³)</t>
  </si>
  <si>
    <t>ITEM</t>
  </si>
  <si>
    <t>DESCRIÇÃO</t>
  </si>
  <si>
    <t>QUANT.</t>
  </si>
  <si>
    <t>FORNECEDOR:</t>
  </si>
  <si>
    <t>CNPJ:</t>
  </si>
  <si>
    <t>VENDEDOR:</t>
  </si>
  <si>
    <t>CONTATO:</t>
  </si>
  <si>
    <t>E-MAIL:</t>
  </si>
  <si>
    <t>VALOR UNIT.</t>
  </si>
  <si>
    <t>VALOR TOTAL</t>
  </si>
  <si>
    <t>METALÚRGICA CANAÃ</t>
  </si>
  <si>
    <t>Araçatuba - SP</t>
  </si>
  <si>
    <t>07.438.780/0001-03</t>
  </si>
  <si>
    <t>Alexandre</t>
  </si>
  <si>
    <t>(18) 99825-9292</t>
  </si>
  <si>
    <t>contato@metalurgicacanaa.com.br</t>
  </si>
  <si>
    <t>Maiara Barbieri</t>
  </si>
  <si>
    <t>AGRO AÇO</t>
  </si>
  <si>
    <t>(17) 98215-0202</t>
  </si>
  <si>
    <t>vendas02@agroaco.com.br</t>
  </si>
  <si>
    <t>35.829.315/0001-20</t>
  </si>
  <si>
    <t>(18) 98122-1969</t>
  </si>
  <si>
    <t>Coroados - SP</t>
  </si>
  <si>
    <t xml:space="preserve">São José do Rio Preto - SP </t>
  </si>
  <si>
    <t>Rondon Reservatórios</t>
  </si>
  <si>
    <t>Elaine</t>
  </si>
  <si>
    <t>41.214.066/0001-61</t>
  </si>
  <si>
    <t>contato@caixasdaguarondon.com.br</t>
  </si>
  <si>
    <t>PLANILHA DE COTAÇÃO COMERCIAL - RESERVATÓRIOS METÁLICOS</t>
  </si>
  <si>
    <t>CIDADE/ESTADO:</t>
  </si>
  <si>
    <t>Troca de Reservatório Metálico tipo Taça com capacidade de 15.000 litros (15 m³)</t>
  </si>
  <si>
    <t>Valor Apenas do Reservatório Metálico tipo Taça com capacidade de 15.000 litros (15 m³)</t>
  </si>
  <si>
    <t>VALOR TOTAL:</t>
  </si>
  <si>
    <t>3.2</t>
  </si>
  <si>
    <t>3.3</t>
  </si>
  <si>
    <t>3.4</t>
  </si>
  <si>
    <t>CDHU</t>
  </si>
  <si>
    <t>46.01.060</t>
  </si>
  <si>
    <t>Tubo de PVC rígido soldável marrom, DN= 60 mm, (2´), inclusive conexões</t>
  </si>
  <si>
    <t>M</t>
  </si>
  <si>
    <t>Tubo galvanizado DN= 3´, inclusive conexões</t>
  </si>
  <si>
    <t>46.07.080</t>
  </si>
  <si>
    <t>46.01.020</t>
  </si>
  <si>
    <t>Tubo de PVC rígido soldável marrom, DN= 25 mm, (3/4´), inclusive conexões</t>
  </si>
  <si>
    <t>Troca de Reservatório Metálico Tubular (Cilíndro) com capacidade de 10.000 litros (10 m³)</t>
  </si>
  <si>
    <t>Valor Apenas do Reservatório Metálico Tubular (Cilíndro) com capacidade de 10.000 litros (10 m³)</t>
  </si>
  <si>
    <t>Eletricista com encargos complementares</t>
  </si>
  <si>
    <t>DATA: 24/07/2024</t>
  </si>
  <si>
    <r>
      <t xml:space="preserve"> BASE: 
      </t>
    </r>
    <r>
      <rPr>
        <sz val="11"/>
        <color rgb="FF000000"/>
        <rFont val="Calibri"/>
        <family val="2"/>
        <scheme val="minor"/>
      </rPr>
      <t>Cotações Comerciais</t>
    </r>
    <r>
      <rPr>
        <b/>
        <sz val="11"/>
        <color rgb="FF000000"/>
        <rFont val="Calibri"/>
        <family val="2"/>
        <scheme val="minor"/>
      </rPr>
      <t xml:space="preserve">
      </t>
    </r>
    <r>
      <rPr>
        <sz val="11"/>
        <color rgb="FF000000"/>
        <rFont val="Calibri"/>
        <family val="2"/>
        <scheme val="minor"/>
      </rPr>
      <t xml:space="preserve">CDHU 194 (Maio/2024) - Desonerado
      SINAPI (Junho/2024) - Desonerado                                                                                                              </t>
    </r>
  </si>
  <si>
    <t>Birigui, 24 de Julho de 2024.</t>
  </si>
  <si>
    <r>
      <rPr>
        <b/>
        <u/>
        <sz val="14"/>
        <rFont val="Calibri"/>
        <family val="2"/>
      </rPr>
      <t>Valor Total</t>
    </r>
    <r>
      <rPr>
        <b/>
        <sz val="14"/>
        <rFont val="Calibri"/>
        <family val="2"/>
      </rPr>
      <t>: R$ 34.641,36 (Trinta e quatro mil, seiscentos e quarenta e um reais e trinta e seis centavos).</t>
    </r>
  </si>
  <si>
    <r>
      <rPr>
        <b/>
        <u/>
        <sz val="14"/>
        <rFont val="Calibri"/>
        <family val="2"/>
      </rPr>
      <t>Prazo de Execução</t>
    </r>
    <r>
      <rPr>
        <b/>
        <sz val="14"/>
        <rFont val="Calibri"/>
        <family val="2"/>
      </rPr>
      <t>: 60 (sessenta) dias.</t>
    </r>
  </si>
  <si>
    <r>
      <t xml:space="preserve">BASE: 
     </t>
    </r>
    <r>
      <rPr>
        <sz val="11"/>
        <color rgb="FF000000"/>
        <rFont val="Calibri"/>
        <family val="2"/>
        <scheme val="minor"/>
      </rPr>
      <t xml:space="preserve"> Cotações Comerciais
      CDHU 194 (Maio/2024) - Desonerado
      SINAPI (Junho/2024) - Desonerado  </t>
    </r>
  </si>
  <si>
    <t>ENDEREÇO: Rua Benjamin Lot nº 180 - Bairro João Crevelaro, Birigui - SP</t>
  </si>
  <si>
    <t>OBRA: Execução de Troca do Reservatório Metálico Tubular (Cilindro) da CEI Maria Bruder Camargo</t>
  </si>
  <si>
    <t>Remoção de Reservatório Metálico Tubular (Cilindro) instalado no local</t>
  </si>
  <si>
    <t>2. NOVO RESERVATÓRIO METÁLICO TUBULAR (CILINDRO)</t>
  </si>
  <si>
    <t>Reservatório Metálico Tubular (Cilindro) com capacidade de 10.000 litros (10 m³)</t>
  </si>
  <si>
    <t>Instalação do novo Reservatório Metálico Tubular (Cilindro)</t>
  </si>
  <si>
    <r>
      <rPr>
        <b/>
        <u/>
        <sz val="14"/>
        <rFont val="Calibri"/>
        <family val="2"/>
      </rPr>
      <t>Valor Total</t>
    </r>
    <r>
      <rPr>
        <b/>
        <sz val="14"/>
        <rFont val="Calibri"/>
        <family val="2"/>
      </rPr>
      <t>: R$ 26.854,30 (Vinte e seis mil, oitocentos e cinquenta e quatro reais e trinta centavos).</t>
    </r>
  </si>
  <si>
    <t>CRONOGRAMA FÍSICO FINANCEIRO</t>
  </si>
  <si>
    <t>DESCRIÇÃO DOS SERVIÇOS</t>
  </si>
  <si>
    <t>VALOR</t>
  </si>
  <si>
    <t>PESO (%)</t>
  </si>
  <si>
    <t>Mês 1</t>
  </si>
  <si>
    <t>Mês 2</t>
  </si>
  <si>
    <t>VALOR (R$)</t>
  </si>
  <si>
    <t>TOTAIS</t>
  </si>
  <si>
    <t xml:space="preserve">TOTAL ACUMULADO: </t>
  </si>
  <si>
    <t>SECRETARIA DE OBRAS - PREFEITURA MUNICIPAL DE BIRIGUI</t>
  </si>
  <si>
    <t>OBRA: Execução de Troca do Reservatório Metálico Tubular (Cilindro) da CEI Maria Bruder Camargo e Troca do Reservatório Metálico tipo Taça da CEI Fatima Hamud Nakad</t>
  </si>
  <si>
    <t>ENDEREÇO: Rua Benjamin Lot nº 180 - Bairro João Crevelaro e Rua Gino Trevisan nº 229 - Bairro Jardim Toselar, Birigui - SP</t>
  </si>
  <si>
    <t>DATA: 07/10/2024</t>
  </si>
  <si>
    <t>1. Reservatório Metálico Tubular (Cilindro) da CEI Maria Bruder Camargo</t>
  </si>
  <si>
    <t>2. Reservatório Metálico tipo Taça da CEI Fatima Hamud Nakad</t>
  </si>
  <si>
    <t>Birigui, 07 de Outubro de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</si>
</sst>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000"/>
    <numFmt numFmtId="166" formatCode="&quot;R$ &quot;#,##0.00"/>
    <numFmt numFmtId="167" formatCode="_-&quot;R$ &quot;* #,##0.00_-;&quot;-R$ &quot;* #,##0.00_-;_-&quot;R$ &quot;* \-??_-;_-@_-"/>
    <numFmt numFmtId="168" formatCode="0.0000%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Times New Roman"/>
      <family val="1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8"/>
      <color rgb="FF000000"/>
      <name val="Century Gothic"/>
      <family val="2"/>
      <charset val="1"/>
    </font>
    <font>
      <sz val="8"/>
      <color rgb="FF000000"/>
      <name val="Century Gothic"/>
      <family val="2"/>
      <charset val="1"/>
    </font>
    <font>
      <b/>
      <sz val="11"/>
      <name val="Calibri"/>
      <family val="2"/>
    </font>
    <font>
      <b/>
      <sz val="8.5"/>
      <name val="Calibri"/>
      <family val="2"/>
    </font>
    <font>
      <b/>
      <sz val="8.5"/>
      <name val="Calibri"/>
      <family val="1"/>
    </font>
    <font>
      <b/>
      <sz val="11"/>
      <color rgb="FF000000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Times New Roman"/>
      <family val="1"/>
    </font>
    <font>
      <b/>
      <sz val="12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1"/>
      <name val="Arial"/>
      <family val="2"/>
    </font>
    <font>
      <sz val="11"/>
      <name val="Arial"/>
      <family val="2"/>
      <charset val="1"/>
    </font>
    <font>
      <b/>
      <sz val="16"/>
      <color rgb="FF000000"/>
      <name val="Calibri"/>
      <family val="2"/>
      <scheme val="minor"/>
    </font>
    <font>
      <sz val="16"/>
      <color rgb="FF000000"/>
      <name val="Calibri"/>
      <family val="2"/>
      <scheme val="minor"/>
    </font>
    <font>
      <b/>
      <sz val="14"/>
      <name val="Calibri"/>
      <family val="2"/>
    </font>
    <font>
      <b/>
      <sz val="22"/>
      <name val="Calibri"/>
      <family val="1"/>
    </font>
    <font>
      <b/>
      <sz val="14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u/>
      <sz val="14"/>
      <name val="Calibri"/>
      <family val="2"/>
    </font>
    <font>
      <b/>
      <sz val="22"/>
      <color rgb="FF000000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EEECE1"/>
      </patternFill>
    </fill>
    <fill>
      <patternFill patternType="solid">
        <fgColor rgb="FFBEBEBE"/>
      </patternFill>
    </fill>
    <fill>
      <patternFill patternType="solid">
        <fgColor rgb="FFD9D9D9"/>
        <bgColor rgb="FFEEECE1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BFBFBF"/>
        <bgColor rgb="FFC0C0C0"/>
      </patternFill>
    </fill>
    <fill>
      <patternFill patternType="solid">
        <fgColor theme="0" tint="-0.14999847407452621"/>
        <bgColor rgb="FFEEECE1"/>
      </patternFill>
    </fill>
    <fill>
      <patternFill patternType="solid">
        <fgColor theme="0" tint="-4.9989318521683403E-2"/>
        <bgColor rgb="FFEEECE1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13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4" fillId="0" borderId="0"/>
    <xf numFmtId="43" fontId="3" fillId="0" borderId="0" applyFont="0" applyFill="0" applyBorder="0" applyAlignment="0" applyProtection="0"/>
    <xf numFmtId="0" fontId="19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4" fillId="0" borderId="0" applyBorder="0" applyProtection="0"/>
    <xf numFmtId="44" fontId="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220">
    <xf numFmtId="0" fontId="0" fillId="0" borderId="0" xfId="0"/>
    <xf numFmtId="0" fontId="3" fillId="0" borderId="0" xfId="2" applyAlignment="1">
      <alignment horizontal="center" vertical="center"/>
    </xf>
    <xf numFmtId="164" fontId="0" fillId="0" borderId="0" xfId="3" applyFont="1" applyFill="1" applyBorder="1" applyAlignment="1">
      <alignment vertical="center"/>
    </xf>
    <xf numFmtId="0" fontId="3" fillId="0" borderId="0" xfId="2" applyAlignment="1">
      <alignment horizontal="left" vertical="center"/>
    </xf>
    <xf numFmtId="164" fontId="0" fillId="0" borderId="0" xfId="3" applyFont="1" applyFill="1" applyBorder="1" applyAlignment="1">
      <alignment horizontal="left" vertical="center"/>
    </xf>
    <xf numFmtId="0" fontId="3" fillId="0" borderId="0" xfId="2" applyAlignment="1">
      <alignment horizontal="left" vertical="top"/>
    </xf>
    <xf numFmtId="0" fontId="5" fillId="0" borderId="0" xfId="4" applyFont="1"/>
    <xf numFmtId="49" fontId="6" fillId="0" borderId="0" xfId="2" applyNumberFormat="1" applyFont="1" applyAlignment="1">
      <alignment horizontal="center" vertical="center" wrapText="1"/>
    </xf>
    <xf numFmtId="0" fontId="7" fillId="0" borderId="0" xfId="2" applyFont="1" applyAlignment="1">
      <alignment horizontal="left" vertical="center"/>
    </xf>
    <xf numFmtId="164" fontId="7" fillId="0" borderId="0" xfId="3" applyFont="1" applyFill="1" applyBorder="1" applyAlignment="1">
      <alignment horizontal="left" vertical="center"/>
    </xf>
    <xf numFmtId="49" fontId="11" fillId="0" borderId="0" xfId="2" applyNumberFormat="1" applyFont="1" applyAlignment="1">
      <alignment vertical="center"/>
    </xf>
    <xf numFmtId="0" fontId="12" fillId="0" borderId="0" xfId="2" applyFont="1" applyAlignment="1">
      <alignment vertical="center" wrapText="1"/>
    </xf>
    <xf numFmtId="0" fontId="12" fillId="0" borderId="0" xfId="2" applyFont="1" applyAlignment="1">
      <alignment horizontal="center" vertical="center" wrapText="1"/>
    </xf>
    <xf numFmtId="2" fontId="12" fillId="0" borderId="0" xfId="5" applyNumberFormat="1" applyFont="1" applyBorder="1" applyAlignment="1" applyProtection="1">
      <alignment horizontal="center" vertical="center" wrapText="1"/>
    </xf>
    <xf numFmtId="164" fontId="3" fillId="0" borderId="0" xfId="3" applyBorder="1"/>
    <xf numFmtId="49" fontId="11" fillId="0" borderId="0" xfId="2" applyNumberFormat="1" applyFont="1" applyAlignment="1">
      <alignment vertical="center" wrapText="1"/>
    </xf>
    <xf numFmtId="0" fontId="14" fillId="0" borderId="1" xfId="2" applyFont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center" wrapText="1"/>
    </xf>
    <xf numFmtId="164" fontId="15" fillId="0" borderId="1" xfId="3" applyFont="1" applyFill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left" vertical="center" wrapText="1"/>
    </xf>
    <xf numFmtId="164" fontId="18" fillId="0" borderId="1" xfId="3" applyFont="1" applyFill="1" applyBorder="1" applyAlignment="1">
      <alignment vertical="center" shrinkToFit="1"/>
    </xf>
    <xf numFmtId="164" fontId="16" fillId="4" borderId="1" xfId="3" applyFont="1" applyFill="1" applyBorder="1" applyAlignment="1">
      <alignment vertical="center" shrinkToFit="1"/>
    </xf>
    <xf numFmtId="0" fontId="20" fillId="0" borderId="0" xfId="2" applyFont="1" applyAlignment="1">
      <alignment horizontal="left" vertical="top"/>
    </xf>
    <xf numFmtId="0" fontId="20" fillId="0" borderId="0" xfId="2" applyFont="1" applyAlignment="1">
      <alignment horizontal="left" vertical="center"/>
    </xf>
    <xf numFmtId="164" fontId="0" fillId="0" borderId="0" xfId="3" applyFont="1" applyFill="1" applyBorder="1" applyAlignment="1">
      <alignment horizontal="left" vertical="top"/>
    </xf>
    <xf numFmtId="0" fontId="13" fillId="0" borderId="0" xfId="2" applyFont="1" applyAlignment="1">
      <alignment horizontal="right" vertical="center" wrapText="1" indent="2"/>
    </xf>
    <xf numFmtId="164" fontId="16" fillId="0" borderId="0" xfId="3" applyFont="1" applyFill="1" applyBorder="1" applyAlignment="1">
      <alignment horizontal="center" vertical="center" shrinkToFit="1"/>
    </xf>
    <xf numFmtId="10" fontId="13" fillId="3" borderId="2" xfId="6" applyNumberFormat="1" applyFont="1" applyFill="1" applyBorder="1" applyAlignment="1">
      <alignment horizontal="center" vertical="center" wrapText="1"/>
    </xf>
    <xf numFmtId="0" fontId="9" fillId="0" borderId="0" xfId="2" applyFont="1" applyAlignment="1">
      <alignment horizontal="center" vertical="center"/>
    </xf>
    <xf numFmtId="49" fontId="8" fillId="0" borderId="0" xfId="2" applyNumberFormat="1" applyFont="1" applyAlignment="1">
      <alignment vertical="center"/>
    </xf>
    <xf numFmtId="0" fontId="25" fillId="0" borderId="0" xfId="6" applyFont="1" applyAlignment="1">
      <alignment horizontal="left" vertical="center" indent="9"/>
    </xf>
    <xf numFmtId="0" fontId="25" fillId="0" borderId="0" xfId="6" applyFont="1" applyAlignment="1">
      <alignment vertical="center" wrapText="1"/>
    </xf>
    <xf numFmtId="0" fontId="25" fillId="0" borderId="0" xfId="6" applyFont="1" applyAlignment="1">
      <alignment horizontal="left" vertical="center" indent="7"/>
    </xf>
    <xf numFmtId="164" fontId="8" fillId="0" borderId="0" xfId="3" applyFont="1" applyBorder="1" applyAlignment="1">
      <alignment vertical="center"/>
    </xf>
    <xf numFmtId="0" fontId="25" fillId="0" borderId="0" xfId="6" applyFont="1" applyAlignment="1">
      <alignment horizontal="left" vertical="center" wrapText="1"/>
    </xf>
    <xf numFmtId="164" fontId="5" fillId="0" borderId="0" xfId="3" applyFont="1"/>
    <xf numFmtId="0" fontId="8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4" fontId="18" fillId="0" borderId="1" xfId="2" applyNumberFormat="1" applyFont="1" applyBorder="1" applyAlignment="1">
      <alignment horizontal="center" vertical="center" shrinkToFit="1"/>
    </xf>
    <xf numFmtId="0" fontId="22" fillId="0" borderId="0" xfId="2" applyFont="1" applyAlignment="1">
      <alignment horizontal="center" vertical="center"/>
    </xf>
    <xf numFmtId="0" fontId="23" fillId="0" borderId="0" xfId="2" applyFont="1" applyAlignment="1">
      <alignment horizontal="center" vertical="center"/>
    </xf>
    <xf numFmtId="0" fontId="15" fillId="0" borderId="0" xfId="2" applyFont="1" applyAlignment="1">
      <alignment vertical="center"/>
    </xf>
    <xf numFmtId="0" fontId="19" fillId="0" borderId="0" xfId="6" applyAlignment="1">
      <alignment horizontal="left" vertical="center" indent="2"/>
    </xf>
    <xf numFmtId="0" fontId="19" fillId="0" borderId="0" xfId="6" applyAlignment="1">
      <alignment vertical="center"/>
    </xf>
    <xf numFmtId="49" fontId="6" fillId="0" borderId="0" xfId="2" applyNumberFormat="1" applyFont="1" applyAlignment="1">
      <alignment vertical="center"/>
    </xf>
    <xf numFmtId="0" fontId="24" fillId="0" borderId="0" xfId="6" applyFont="1" applyAlignment="1">
      <alignment horizontal="left" vertical="center" indent="5"/>
    </xf>
    <xf numFmtId="49" fontId="6" fillId="0" borderId="0" xfId="2" applyNumberFormat="1" applyFont="1" applyAlignment="1">
      <alignment horizontal="center" vertical="center"/>
    </xf>
    <xf numFmtId="164" fontId="8" fillId="0" borderId="0" xfId="3" applyFont="1" applyFill="1" applyBorder="1" applyAlignment="1">
      <alignment vertical="center"/>
    </xf>
    <xf numFmtId="0" fontId="8" fillId="0" borderId="0" xfId="2" applyFont="1" applyAlignment="1">
      <alignment horizontal="center" vertical="center"/>
    </xf>
    <xf numFmtId="44" fontId="8" fillId="0" borderId="0" xfId="8" applyNumberFormat="1" applyFont="1" applyFill="1" applyBorder="1" applyAlignment="1">
      <alignment horizontal="center" vertical="center"/>
    </xf>
    <xf numFmtId="44" fontId="6" fillId="0" borderId="0" xfId="8" applyNumberFormat="1" applyFont="1" applyBorder="1" applyAlignment="1">
      <alignment horizontal="center" vertical="center" wrapText="1"/>
    </xf>
    <xf numFmtId="49" fontId="8" fillId="2" borderId="4" xfId="2" applyNumberFormat="1" applyFont="1" applyFill="1" applyBorder="1" applyAlignment="1">
      <alignment horizontal="left" vertical="center" indent="1"/>
    </xf>
    <xf numFmtId="49" fontId="8" fillId="2" borderId="9" xfId="2" applyNumberFormat="1" applyFont="1" applyFill="1" applyBorder="1" applyAlignment="1">
      <alignment vertical="center"/>
    </xf>
    <xf numFmtId="49" fontId="8" fillId="0" borderId="4" xfId="2" applyNumberFormat="1" applyFont="1" applyBorder="1" applyAlignment="1">
      <alignment horizontal="left" vertical="center" indent="1"/>
    </xf>
    <xf numFmtId="49" fontId="8" fillId="0" borderId="9" xfId="2" applyNumberFormat="1" applyFont="1" applyBorder="1" applyAlignment="1">
      <alignment vertical="center"/>
    </xf>
    <xf numFmtId="49" fontId="10" fillId="0" borderId="9" xfId="2" applyNumberFormat="1" applyFont="1" applyBorder="1" applyAlignment="1">
      <alignment vertical="center"/>
    </xf>
    <xf numFmtId="49" fontId="10" fillId="0" borderId="2" xfId="2" applyNumberFormat="1" applyFont="1" applyBorder="1" applyAlignment="1">
      <alignment vertical="center"/>
    </xf>
    <xf numFmtId="49" fontId="10" fillId="0" borderId="0" xfId="2" applyNumberFormat="1" applyFont="1" applyAlignment="1">
      <alignment vertical="center"/>
    </xf>
    <xf numFmtId="44" fontId="0" fillId="0" borderId="0" xfId="8" applyNumberFormat="1" applyFont="1" applyFill="1" applyBorder="1" applyAlignment="1">
      <alignment horizontal="left" vertical="top"/>
    </xf>
    <xf numFmtId="0" fontId="6" fillId="7" borderId="1" xfId="2" applyFont="1" applyFill="1" applyBorder="1" applyAlignment="1">
      <alignment horizontal="center" vertical="center"/>
    </xf>
    <xf numFmtId="44" fontId="6" fillId="7" borderId="1" xfId="8" applyNumberFormat="1" applyFont="1" applyFill="1" applyBorder="1" applyAlignment="1">
      <alignment horizontal="center" vertical="center"/>
    </xf>
    <xf numFmtId="0" fontId="3" fillId="0" borderId="0" xfId="2" applyAlignment="1">
      <alignment wrapText="1"/>
    </xf>
    <xf numFmtId="0" fontId="3" fillId="0" borderId="0" xfId="2"/>
    <xf numFmtId="0" fontId="6" fillId="0" borderId="1" xfId="2" applyFont="1" applyBorder="1" applyAlignment="1">
      <alignment vertical="center" wrapText="1"/>
    </xf>
    <xf numFmtId="43" fontId="31" fillId="0" borderId="1" xfId="5" applyFont="1" applyFill="1" applyBorder="1" applyAlignment="1" applyProtection="1">
      <alignment horizontal="center" vertical="center"/>
    </xf>
    <xf numFmtId="0" fontId="9" fillId="0" borderId="1" xfId="2" applyFont="1" applyBorder="1" applyAlignment="1">
      <alignment horizontal="center" vertical="center" wrapText="1"/>
    </xf>
    <xf numFmtId="44" fontId="9" fillId="0" borderId="1" xfId="8" applyNumberFormat="1" applyFont="1" applyFill="1" applyBorder="1" applyAlignment="1">
      <alignment horizontal="center" vertical="center" wrapText="1"/>
    </xf>
    <xf numFmtId="0" fontId="9" fillId="7" borderId="1" xfId="2" applyFont="1" applyFill="1" applyBorder="1" applyAlignment="1">
      <alignment horizontal="center" vertical="center" wrapText="1"/>
    </xf>
    <xf numFmtId="44" fontId="9" fillId="7" borderId="1" xfId="8" applyNumberFormat="1" applyFont="1" applyFill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/>
    </xf>
    <xf numFmtId="0" fontId="9" fillId="0" borderId="1" xfId="5" applyNumberFormat="1" applyFont="1" applyFill="1" applyBorder="1" applyAlignment="1" applyProtection="1">
      <alignment horizontal="left" vertical="center" wrapText="1"/>
    </xf>
    <xf numFmtId="0" fontId="32" fillId="0" borderId="11" xfId="2" applyFont="1" applyBorder="1" applyAlignment="1">
      <alignment horizontal="center" vertical="center" wrapText="1"/>
    </xf>
    <xf numFmtId="165" fontId="32" fillId="0" borderId="11" xfId="2" applyNumberFormat="1" applyFont="1" applyBorder="1" applyAlignment="1">
      <alignment horizontal="center" vertical="center" wrapText="1"/>
    </xf>
    <xf numFmtId="166" fontId="9" fillId="0" borderId="1" xfId="2" applyNumberFormat="1" applyFont="1" applyBorder="1" applyAlignment="1">
      <alignment horizontal="center" vertical="center"/>
    </xf>
    <xf numFmtId="44" fontId="9" fillId="0" borderId="12" xfId="8" applyNumberFormat="1" applyFont="1" applyFill="1" applyBorder="1" applyAlignment="1">
      <alignment horizontal="center" vertical="center"/>
    </xf>
    <xf numFmtId="165" fontId="9" fillId="0" borderId="1" xfId="2" applyNumberFormat="1" applyFont="1" applyBorder="1" applyAlignment="1">
      <alignment horizontal="center" vertical="center"/>
    </xf>
    <xf numFmtId="43" fontId="31" fillId="5" borderId="1" xfId="5" applyFont="1" applyFill="1" applyBorder="1" applyAlignment="1" applyProtection="1">
      <alignment horizontal="center" vertical="center"/>
    </xf>
    <xf numFmtId="44" fontId="6" fillId="9" borderId="1" xfId="8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4" fillId="0" borderId="0" xfId="0" applyFont="1"/>
    <xf numFmtId="0" fontId="34" fillId="0" borderId="1" xfId="0" applyFont="1" applyBorder="1" applyAlignment="1">
      <alignment horizontal="center" vertical="center"/>
    </xf>
    <xf numFmtId="0" fontId="34" fillId="0" borderId="17" xfId="0" applyFont="1" applyBorder="1" applyAlignment="1">
      <alignment horizontal="center" vertical="center"/>
    </xf>
    <xf numFmtId="0" fontId="34" fillId="0" borderId="16" xfId="0" applyFont="1" applyBorder="1" applyAlignment="1">
      <alignment horizontal="center" vertical="center"/>
    </xf>
    <xf numFmtId="44" fontId="35" fillId="4" borderId="22" xfId="10" applyFont="1" applyFill="1" applyBorder="1" applyAlignment="1">
      <alignment horizontal="center" vertical="center"/>
    </xf>
    <xf numFmtId="0" fontId="34" fillId="0" borderId="13" xfId="0" applyFont="1" applyBorder="1" applyAlignment="1">
      <alignment horizontal="center" vertical="center"/>
    </xf>
    <xf numFmtId="0" fontId="34" fillId="0" borderId="14" xfId="0" applyFont="1" applyBorder="1" applyAlignment="1">
      <alignment horizontal="center" vertical="center"/>
    </xf>
    <xf numFmtId="0" fontId="34" fillId="0" borderId="15" xfId="0" applyFont="1" applyBorder="1" applyAlignment="1">
      <alignment horizontal="center" vertical="center"/>
    </xf>
    <xf numFmtId="0" fontId="34" fillId="0" borderId="27" xfId="0" applyFont="1" applyBorder="1" applyAlignment="1">
      <alignment horizontal="center" vertical="center"/>
    </xf>
    <xf numFmtId="44" fontId="34" fillId="0" borderId="2" xfId="10" applyFont="1" applyBorder="1" applyAlignment="1">
      <alignment horizontal="center" vertical="center"/>
    </xf>
    <xf numFmtId="44" fontId="34" fillId="4" borderId="20" xfId="10" applyFont="1" applyFill="1" applyBorder="1" applyAlignment="1">
      <alignment horizontal="center" vertical="center"/>
    </xf>
    <xf numFmtId="44" fontId="34" fillId="0" borderId="27" xfId="10" applyFont="1" applyBorder="1" applyAlignment="1">
      <alignment horizontal="center" vertical="center"/>
    </xf>
    <xf numFmtId="44" fontId="35" fillId="0" borderId="17" xfId="10" applyFont="1" applyBorder="1" applyAlignment="1">
      <alignment horizontal="center" vertical="center"/>
    </xf>
    <xf numFmtId="44" fontId="35" fillId="0" borderId="15" xfId="10" applyFont="1" applyBorder="1" applyAlignment="1">
      <alignment horizontal="center" vertical="center"/>
    </xf>
    <xf numFmtId="165" fontId="32" fillId="0" borderId="0" xfId="2" applyNumberFormat="1" applyFont="1" applyAlignment="1">
      <alignment horizontal="center" vertical="center" wrapText="1"/>
    </xf>
    <xf numFmtId="0" fontId="28" fillId="0" borderId="0" xfId="6" applyFont="1" applyAlignment="1">
      <alignment horizontal="center" vertical="center" wrapText="1"/>
    </xf>
    <xf numFmtId="49" fontId="10" fillId="0" borderId="4" xfId="2" applyNumberFormat="1" applyFont="1" applyBorder="1" applyAlignment="1">
      <alignment horizontal="left" vertical="center" indent="1"/>
    </xf>
    <xf numFmtId="0" fontId="34" fillId="0" borderId="1" xfId="0" applyFont="1" applyBorder="1" applyAlignment="1">
      <alignment horizontal="left" vertical="center" wrapText="1"/>
    </xf>
    <xf numFmtId="0" fontId="34" fillId="0" borderId="14" xfId="0" applyFont="1" applyBorder="1" applyAlignment="1">
      <alignment horizontal="left" vertical="center" wrapText="1"/>
    </xf>
    <xf numFmtId="0" fontId="34" fillId="0" borderId="7" xfId="0" applyFont="1" applyBorder="1" applyAlignment="1">
      <alignment vertical="center"/>
    </xf>
    <xf numFmtId="0" fontId="34" fillId="0" borderId="8" xfId="0" applyFont="1" applyBorder="1" applyAlignment="1">
      <alignment vertical="center"/>
    </xf>
    <xf numFmtId="0" fontId="34" fillId="0" borderId="29" xfId="0" applyFont="1" applyBorder="1" applyAlignment="1">
      <alignment horizontal="center" vertical="center"/>
    </xf>
    <xf numFmtId="44" fontId="35" fillId="0" borderId="4" xfId="10" applyFont="1" applyBorder="1" applyAlignment="1">
      <alignment horizontal="center" vertical="center"/>
    </xf>
    <xf numFmtId="44" fontId="35" fillId="4" borderId="30" xfId="10" applyFont="1" applyFill="1" applyBorder="1" applyAlignment="1">
      <alignment horizontal="center" vertical="center"/>
    </xf>
    <xf numFmtId="44" fontId="35" fillId="0" borderId="29" xfId="10" applyFont="1" applyBorder="1" applyAlignment="1">
      <alignment horizontal="center" vertical="center"/>
    </xf>
    <xf numFmtId="44" fontId="34" fillId="0" borderId="16" xfId="10" applyFont="1" applyBorder="1" applyAlignment="1">
      <alignment horizontal="center" vertical="center"/>
    </xf>
    <xf numFmtId="44" fontId="34" fillId="4" borderId="26" xfId="10" applyFont="1" applyFill="1" applyBorder="1" applyAlignment="1">
      <alignment horizontal="center" vertical="center"/>
    </xf>
    <xf numFmtId="0" fontId="34" fillId="0" borderId="6" xfId="0" applyFont="1" applyBorder="1" applyAlignment="1">
      <alignment vertical="center"/>
    </xf>
    <xf numFmtId="44" fontId="34" fillId="0" borderId="13" xfId="10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44" fontId="20" fillId="0" borderId="0" xfId="2" applyNumberFormat="1" applyFont="1" applyAlignment="1">
      <alignment horizontal="left" vertical="center"/>
    </xf>
    <xf numFmtId="0" fontId="7" fillId="0" borderId="0" xfId="4" applyFont="1"/>
    <xf numFmtId="0" fontId="10" fillId="7" borderId="1" xfId="4" applyFont="1" applyFill="1" applyBorder="1" applyAlignment="1">
      <alignment horizontal="center" vertical="center"/>
    </xf>
    <xf numFmtId="1" fontId="40" fillId="5" borderId="1" xfId="4" applyNumberFormat="1" applyFont="1" applyFill="1" applyBorder="1" applyAlignment="1">
      <alignment vertical="center"/>
    </xf>
    <xf numFmtId="167" fontId="40" fillId="5" borderId="1" xfId="4" applyNumberFormat="1" applyFont="1" applyFill="1" applyBorder="1" applyAlignment="1">
      <alignment vertical="center"/>
    </xf>
    <xf numFmtId="2" fontId="40" fillId="5" borderId="1" xfId="4" applyNumberFormat="1" applyFont="1" applyFill="1" applyBorder="1" applyAlignment="1">
      <alignment horizontal="center" vertical="center"/>
    </xf>
    <xf numFmtId="167" fontId="40" fillId="0" borderId="1" xfId="4" applyNumberFormat="1" applyFont="1" applyBorder="1" applyAlignment="1">
      <alignment vertical="center"/>
    </xf>
    <xf numFmtId="2" fontId="40" fillId="0" borderId="1" xfId="4" applyNumberFormat="1" applyFont="1" applyBorder="1" applyAlignment="1">
      <alignment horizontal="center" vertical="center"/>
    </xf>
    <xf numFmtId="168" fontId="7" fillId="0" borderId="0" xfId="12" applyNumberFormat="1" applyFont="1"/>
    <xf numFmtId="0" fontId="30" fillId="7" borderId="1" xfId="4" applyFont="1" applyFill="1" applyBorder="1" applyAlignment="1">
      <alignment horizontal="right" vertical="center"/>
    </xf>
    <xf numFmtId="167" fontId="30" fillId="7" borderId="1" xfId="4" applyNumberFormat="1" applyFont="1" applyFill="1" applyBorder="1" applyAlignment="1">
      <alignment vertical="center"/>
    </xf>
    <xf numFmtId="10" fontId="30" fillId="7" borderId="1" xfId="7" applyNumberFormat="1" applyFont="1" applyFill="1" applyBorder="1" applyAlignment="1">
      <alignment horizontal="center" vertical="center"/>
    </xf>
    <xf numFmtId="10" fontId="30" fillId="7" borderId="1" xfId="9" applyNumberFormat="1" applyFont="1" applyFill="1" applyBorder="1" applyAlignment="1" applyProtection="1">
      <alignment horizontal="center" vertical="center"/>
    </xf>
    <xf numFmtId="44" fontId="30" fillId="7" borderId="1" xfId="10" applyFont="1" applyFill="1" applyBorder="1" applyAlignment="1" applyProtection="1">
      <alignment horizontal="center" vertical="center"/>
    </xf>
    <xf numFmtId="0" fontId="7" fillId="0" borderId="0" xfId="2" applyFont="1" applyAlignment="1">
      <alignment horizontal="left" vertical="top"/>
    </xf>
    <xf numFmtId="167" fontId="10" fillId="12" borderId="1" xfId="4" applyNumberFormat="1" applyFont="1" applyFill="1" applyBorder="1" applyAlignment="1">
      <alignment horizontal="center" vertical="center"/>
    </xf>
    <xf numFmtId="10" fontId="10" fillId="12" borderId="1" xfId="9" applyNumberFormat="1" applyFont="1" applyFill="1" applyBorder="1" applyAlignment="1" applyProtection="1">
      <alignment horizontal="center" vertical="center"/>
    </xf>
    <xf numFmtId="44" fontId="10" fillId="12" borderId="1" xfId="10" applyFont="1" applyFill="1" applyBorder="1" applyAlignment="1" applyProtection="1">
      <alignment horizontal="center" vertical="center"/>
    </xf>
    <xf numFmtId="167" fontId="7" fillId="0" borderId="0" xfId="4" applyNumberFormat="1" applyFont="1"/>
    <xf numFmtId="0" fontId="41" fillId="0" borderId="0" xfId="6" applyFont="1" applyAlignment="1">
      <alignment horizontal="center" vertical="center"/>
    </xf>
    <xf numFmtId="0" fontId="41" fillId="0" borderId="0" xfId="6" applyFont="1" applyAlignment="1">
      <alignment horizontal="left" vertical="center" wrapText="1"/>
    </xf>
    <xf numFmtId="0" fontId="9" fillId="0" borderId="0" xfId="4" applyFont="1"/>
    <xf numFmtId="0" fontId="29" fillId="8" borderId="6" xfId="2" applyFont="1" applyFill="1" applyBorder="1" applyAlignment="1">
      <alignment horizontal="center" vertical="center" wrapText="1"/>
    </xf>
    <xf numFmtId="0" fontId="29" fillId="8" borderId="7" xfId="2" applyFont="1" applyFill="1" applyBorder="1" applyAlignment="1">
      <alignment horizontal="center" vertical="center" wrapText="1"/>
    </xf>
    <xf numFmtId="0" fontId="29" fillId="8" borderId="8" xfId="2" applyFont="1" applyFill="1" applyBorder="1" applyAlignment="1">
      <alignment horizontal="center" vertical="center" wrapText="1"/>
    </xf>
    <xf numFmtId="49" fontId="30" fillId="2" borderId="1" xfId="2" applyNumberFormat="1" applyFont="1" applyFill="1" applyBorder="1" applyAlignment="1">
      <alignment horizontal="left" vertical="center" indent="1"/>
    </xf>
    <xf numFmtId="49" fontId="6" fillId="3" borderId="1" xfId="2" applyNumberFormat="1" applyFont="1" applyFill="1" applyBorder="1" applyAlignment="1">
      <alignment horizontal="left" vertical="center" wrapText="1" indent="1"/>
    </xf>
    <xf numFmtId="49" fontId="8" fillId="0" borderId="1" xfId="2" applyNumberFormat="1" applyFont="1" applyBorder="1" applyAlignment="1">
      <alignment horizontal="left" vertical="center" indent="1"/>
    </xf>
    <xf numFmtId="49" fontId="8" fillId="0" borderId="1" xfId="2" applyNumberFormat="1" applyFont="1" applyBorder="1" applyAlignment="1">
      <alignment horizontal="left" vertical="center" wrapText="1" indent="1"/>
    </xf>
    <xf numFmtId="49" fontId="10" fillId="0" borderId="1" xfId="2" applyNumberFormat="1" applyFont="1" applyBorder="1" applyAlignment="1">
      <alignment horizontal="left" vertical="center" indent="1"/>
    </xf>
    <xf numFmtId="49" fontId="8" fillId="0" borderId="0" xfId="2" applyNumberFormat="1" applyFont="1" applyAlignment="1">
      <alignment horizontal="center" vertical="center"/>
    </xf>
    <xf numFmtId="0" fontId="21" fillId="2" borderId="1" xfId="2" applyFont="1" applyFill="1" applyBorder="1" applyAlignment="1">
      <alignment horizontal="right" vertical="center" wrapText="1" indent="2"/>
    </xf>
    <xf numFmtId="164" fontId="22" fillId="2" borderId="1" xfId="3" applyFont="1" applyFill="1" applyBorder="1" applyAlignment="1">
      <alignment horizontal="center" vertical="center" shrinkToFit="1"/>
    </xf>
    <xf numFmtId="0" fontId="28" fillId="0" borderId="0" xfId="6" applyFont="1" applyAlignment="1">
      <alignment horizontal="center" vertical="center" wrapText="1"/>
    </xf>
    <xf numFmtId="0" fontId="27" fillId="0" borderId="0" xfId="2" applyFont="1" applyAlignment="1">
      <alignment horizontal="center" vertical="center"/>
    </xf>
    <xf numFmtId="0" fontId="15" fillId="0" borderId="0" xfId="2" applyFont="1" applyAlignment="1">
      <alignment horizontal="center" vertical="center"/>
    </xf>
    <xf numFmtId="49" fontId="6" fillId="0" borderId="0" xfId="2" applyNumberFormat="1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1" fontId="16" fillId="6" borderId="4" xfId="2" applyNumberFormat="1" applyFont="1" applyFill="1" applyBorder="1" applyAlignment="1">
      <alignment horizontal="center" vertical="center" shrinkToFit="1"/>
    </xf>
    <xf numFmtId="1" fontId="16" fillId="6" borderId="9" xfId="2" applyNumberFormat="1" applyFont="1" applyFill="1" applyBorder="1" applyAlignment="1">
      <alignment horizontal="center" vertical="center" shrinkToFit="1"/>
    </xf>
    <xf numFmtId="1" fontId="16" fillId="6" borderId="2" xfId="2" applyNumberFormat="1" applyFont="1" applyFill="1" applyBorder="1" applyAlignment="1">
      <alignment horizontal="center" vertical="center" shrinkToFit="1"/>
    </xf>
    <xf numFmtId="0" fontId="13" fillId="4" borderId="4" xfId="6" applyFont="1" applyFill="1" applyBorder="1" applyAlignment="1">
      <alignment horizontal="right" vertical="center" wrapText="1" indent="3"/>
    </xf>
    <xf numFmtId="0" fontId="13" fillId="4" borderId="9" xfId="6" applyFont="1" applyFill="1" applyBorder="1" applyAlignment="1">
      <alignment horizontal="right" vertical="center" wrapText="1" indent="3"/>
    </xf>
    <xf numFmtId="0" fontId="13" fillId="4" borderId="2" xfId="6" applyFont="1" applyFill="1" applyBorder="1" applyAlignment="1">
      <alignment horizontal="right" vertical="center" wrapText="1" indent="3"/>
    </xf>
    <xf numFmtId="0" fontId="13" fillId="3" borderId="4" xfId="6" applyFont="1" applyFill="1" applyBorder="1" applyAlignment="1">
      <alignment horizontal="right" vertical="center" wrapText="1"/>
    </xf>
    <xf numFmtId="0" fontId="13" fillId="3" borderId="9" xfId="6" applyFont="1" applyFill="1" applyBorder="1" applyAlignment="1">
      <alignment horizontal="right" vertical="center" wrapText="1"/>
    </xf>
    <xf numFmtId="164" fontId="16" fillId="3" borderId="3" xfId="3" applyFont="1" applyFill="1" applyBorder="1" applyAlignment="1">
      <alignment horizontal="center" vertical="center" shrinkToFit="1"/>
    </xf>
    <xf numFmtId="164" fontId="16" fillId="3" borderId="10" xfId="3" applyFont="1" applyFill="1" applyBorder="1" applyAlignment="1">
      <alignment horizontal="center" vertical="center" shrinkToFit="1"/>
    </xf>
    <xf numFmtId="164" fontId="16" fillId="3" borderId="5" xfId="3" applyFont="1" applyFill="1" applyBorder="1" applyAlignment="1">
      <alignment horizontal="center" vertical="center" shrinkToFit="1"/>
    </xf>
    <xf numFmtId="0" fontId="13" fillId="3" borderId="1" xfId="2" applyFont="1" applyFill="1" applyBorder="1" applyAlignment="1">
      <alignment horizontal="right" vertical="center" wrapText="1" indent="2"/>
    </xf>
    <xf numFmtId="0" fontId="13" fillId="3" borderId="4" xfId="2" applyFont="1" applyFill="1" applyBorder="1" applyAlignment="1">
      <alignment horizontal="right" vertical="center" wrapText="1" indent="2"/>
    </xf>
    <xf numFmtId="164" fontId="16" fillId="3" borderId="4" xfId="3" applyFont="1" applyFill="1" applyBorder="1" applyAlignment="1">
      <alignment horizontal="center" vertical="center" shrinkToFit="1"/>
    </xf>
    <xf numFmtId="164" fontId="16" fillId="3" borderId="9" xfId="3" applyFont="1" applyFill="1" applyBorder="1" applyAlignment="1">
      <alignment horizontal="center" vertical="center" shrinkToFit="1"/>
    </xf>
    <xf numFmtId="164" fontId="16" fillId="3" borderId="2" xfId="3" applyFont="1" applyFill="1" applyBorder="1" applyAlignment="1">
      <alignment horizontal="center" vertical="center" shrinkToFit="1"/>
    </xf>
    <xf numFmtId="0" fontId="10" fillId="0" borderId="0" xfId="2" applyFont="1" applyAlignment="1">
      <alignment horizontal="center" vertical="center"/>
    </xf>
    <xf numFmtId="0" fontId="6" fillId="7" borderId="1" xfId="2" applyFont="1" applyFill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6" fillId="9" borderId="4" xfId="2" applyFont="1" applyFill="1" applyBorder="1" applyAlignment="1">
      <alignment horizontal="right" vertical="center" wrapText="1"/>
    </xf>
    <xf numFmtId="0" fontId="6" fillId="9" borderId="9" xfId="2" applyFont="1" applyFill="1" applyBorder="1" applyAlignment="1">
      <alignment horizontal="right" vertical="center" wrapText="1"/>
    </xf>
    <xf numFmtId="0" fontId="6" fillId="9" borderId="2" xfId="2" applyFont="1" applyFill="1" applyBorder="1" applyAlignment="1">
      <alignment horizontal="right" vertical="center" wrapText="1"/>
    </xf>
    <xf numFmtId="0" fontId="8" fillId="0" borderId="0" xfId="2" applyFont="1" applyAlignment="1">
      <alignment horizontal="center" vertical="center"/>
    </xf>
    <xf numFmtId="0" fontId="6" fillId="9" borderId="3" xfId="2" applyFont="1" applyFill="1" applyBorder="1" applyAlignment="1">
      <alignment horizontal="right" vertical="center" wrapText="1"/>
    </xf>
    <xf numFmtId="0" fontId="6" fillId="9" borderId="10" xfId="2" applyFont="1" applyFill="1" applyBorder="1" applyAlignment="1">
      <alignment horizontal="right" vertical="center" wrapText="1"/>
    </xf>
    <xf numFmtId="0" fontId="6" fillId="9" borderId="5" xfId="2" applyFont="1" applyFill="1" applyBorder="1" applyAlignment="1">
      <alignment horizontal="right" vertical="center" wrapText="1"/>
    </xf>
    <xf numFmtId="0" fontId="26" fillId="8" borderId="1" xfId="2" applyFont="1" applyFill="1" applyBorder="1" applyAlignment="1">
      <alignment horizontal="center" vertical="center"/>
    </xf>
    <xf numFmtId="0" fontId="6" fillId="7" borderId="4" xfId="2" applyFont="1" applyFill="1" applyBorder="1" applyAlignment="1">
      <alignment horizontal="center" vertical="center"/>
    </xf>
    <xf numFmtId="0" fontId="6" fillId="7" borderId="2" xfId="2" applyFont="1" applyFill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49" fontId="30" fillId="2" borderId="1" xfId="2" applyNumberFormat="1" applyFont="1" applyFill="1" applyBorder="1" applyAlignment="1">
      <alignment horizontal="left" vertical="center" wrapText="1" indent="1"/>
    </xf>
    <xf numFmtId="0" fontId="35" fillId="0" borderId="16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5" fillId="0" borderId="17" xfId="0" applyFont="1" applyBorder="1" applyAlignment="1">
      <alignment horizontal="center" vertical="center"/>
    </xf>
    <xf numFmtId="0" fontId="35" fillId="0" borderId="27" xfId="0" applyFont="1" applyBorder="1" applyAlignment="1">
      <alignment horizontal="center" vertical="center"/>
    </xf>
    <xf numFmtId="0" fontId="35" fillId="0" borderId="15" xfId="0" applyFont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0" fontId="34" fillId="0" borderId="17" xfId="0" applyFont="1" applyBorder="1" applyAlignment="1">
      <alignment horizontal="center" vertical="center"/>
    </xf>
    <xf numFmtId="0" fontId="35" fillId="0" borderId="13" xfId="0" applyFont="1" applyBorder="1" applyAlignment="1">
      <alignment horizontal="center" vertical="center"/>
    </xf>
    <xf numFmtId="0" fontId="34" fillId="0" borderId="16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0" fontId="35" fillId="0" borderId="29" xfId="0" applyFont="1" applyBorder="1" applyAlignment="1">
      <alignment horizontal="center" vertical="center"/>
    </xf>
    <xf numFmtId="0" fontId="37" fillId="4" borderId="23" xfId="0" applyFont="1" applyFill="1" applyBorder="1" applyAlignment="1">
      <alignment horizontal="center" vertical="center"/>
    </xf>
    <xf numFmtId="0" fontId="37" fillId="4" borderId="24" xfId="0" applyFont="1" applyFill="1" applyBorder="1" applyAlignment="1">
      <alignment horizontal="center" vertical="center"/>
    </xf>
    <xf numFmtId="0" fontId="37" fillId="4" borderId="25" xfId="0" applyFont="1" applyFill="1" applyBorder="1" applyAlignment="1">
      <alignment horizontal="center" vertical="center"/>
    </xf>
    <xf numFmtId="0" fontId="35" fillId="0" borderId="14" xfId="0" applyFont="1" applyBorder="1" applyAlignment="1">
      <alignment horizontal="center" vertical="center"/>
    </xf>
    <xf numFmtId="0" fontId="35" fillId="0" borderId="26" xfId="0" applyFont="1" applyBorder="1" applyAlignment="1">
      <alignment horizontal="center" vertical="center"/>
    </xf>
    <xf numFmtId="0" fontId="35" fillId="0" borderId="21" xfId="0" applyFont="1" applyBorder="1" applyAlignment="1">
      <alignment horizontal="center" vertical="center"/>
    </xf>
    <xf numFmtId="0" fontId="35" fillId="0" borderId="22" xfId="0" applyFont="1" applyBorder="1" applyAlignment="1">
      <alignment horizontal="center" vertical="center"/>
    </xf>
    <xf numFmtId="0" fontId="36" fillId="4" borderId="18" xfId="0" applyFont="1" applyFill="1" applyBorder="1" applyAlignment="1">
      <alignment horizontal="right" vertical="center"/>
    </xf>
    <xf numFmtId="0" fontId="36" fillId="4" borderId="19" xfId="0" applyFont="1" applyFill="1" applyBorder="1" applyAlignment="1">
      <alignment horizontal="right" vertical="center"/>
    </xf>
    <xf numFmtId="0" fontId="36" fillId="4" borderId="28" xfId="0" applyFont="1" applyFill="1" applyBorder="1" applyAlignment="1">
      <alignment horizontal="right" vertical="center"/>
    </xf>
    <xf numFmtId="0" fontId="34" fillId="0" borderId="6" xfId="0" applyFont="1" applyBorder="1" applyAlignment="1">
      <alignment horizontal="center" vertical="center"/>
    </xf>
    <xf numFmtId="0" fontId="34" fillId="0" borderId="7" xfId="0" applyFont="1" applyBorder="1" applyAlignment="1">
      <alignment horizontal="center" vertical="center"/>
    </xf>
    <xf numFmtId="0" fontId="34" fillId="0" borderId="8" xfId="0" applyFont="1" applyBorder="1" applyAlignment="1">
      <alignment horizontal="center" vertical="center"/>
    </xf>
    <xf numFmtId="0" fontId="33" fillId="0" borderId="20" xfId="11" applyBorder="1" applyAlignment="1">
      <alignment horizontal="center" vertical="center"/>
    </xf>
    <xf numFmtId="0" fontId="33" fillId="0" borderId="22" xfId="11" applyBorder="1" applyAlignment="1">
      <alignment horizontal="center" vertical="center"/>
    </xf>
    <xf numFmtId="0" fontId="33" fillId="0" borderId="26" xfId="11" applyBorder="1" applyAlignment="1">
      <alignment horizontal="center" vertical="center"/>
    </xf>
    <xf numFmtId="0" fontId="33" fillId="0" borderId="30" xfId="11" applyBorder="1" applyAlignment="1">
      <alignment horizontal="center" vertical="center"/>
    </xf>
    <xf numFmtId="0" fontId="7" fillId="0" borderId="0" xfId="4" applyFont="1" applyAlignment="1">
      <alignment horizontal="center"/>
    </xf>
    <xf numFmtId="0" fontId="10" fillId="10" borderId="1" xfId="4" applyFont="1" applyFill="1" applyBorder="1" applyAlignment="1">
      <alignment horizontal="center" vertical="center"/>
    </xf>
    <xf numFmtId="167" fontId="10" fillId="10" borderId="1" xfId="4" applyNumberFormat="1" applyFont="1" applyFill="1" applyBorder="1" applyAlignment="1">
      <alignment horizontal="center" vertical="center"/>
    </xf>
    <xf numFmtId="0" fontId="10" fillId="10" borderId="4" xfId="4" applyFont="1" applyFill="1" applyBorder="1" applyAlignment="1">
      <alignment horizontal="center" vertical="center"/>
    </xf>
    <xf numFmtId="0" fontId="10" fillId="10" borderId="2" xfId="4" applyFont="1" applyFill="1" applyBorder="1" applyAlignment="1">
      <alignment horizontal="center" vertical="center"/>
    </xf>
    <xf numFmtId="0" fontId="26" fillId="11" borderId="1" xfId="4" applyFont="1" applyFill="1" applyBorder="1" applyAlignment="1">
      <alignment horizontal="center" vertical="center"/>
    </xf>
    <xf numFmtId="0" fontId="30" fillId="10" borderId="1" xfId="4" applyFont="1" applyFill="1" applyBorder="1" applyAlignment="1">
      <alignment horizontal="center" vertical="center"/>
    </xf>
    <xf numFmtId="0" fontId="30" fillId="10" borderId="4" xfId="4" applyFont="1" applyFill="1" applyBorder="1" applyAlignment="1">
      <alignment horizontal="center" vertical="center"/>
    </xf>
    <xf numFmtId="0" fontId="30" fillId="10" borderId="2" xfId="4" applyFont="1" applyFill="1" applyBorder="1" applyAlignment="1">
      <alignment horizontal="center" vertical="center"/>
    </xf>
    <xf numFmtId="0" fontId="7" fillId="0" borderId="10" xfId="4" applyFont="1" applyBorder="1" applyAlignment="1">
      <alignment horizontal="center"/>
    </xf>
    <xf numFmtId="0" fontId="39" fillId="8" borderId="4" xfId="4" applyFont="1" applyFill="1" applyBorder="1" applyAlignment="1">
      <alignment horizontal="center" vertical="center"/>
    </xf>
    <xf numFmtId="0" fontId="39" fillId="8" borderId="9" xfId="4" applyFont="1" applyFill="1" applyBorder="1" applyAlignment="1">
      <alignment horizontal="center" vertical="center"/>
    </xf>
  </cellXfs>
  <cellStyles count="13">
    <cellStyle name="Hiperlink" xfId="11" builtinId="8"/>
    <cellStyle name="Moeda" xfId="10" builtinId="4"/>
    <cellStyle name="Moeda 2" xfId="1" xr:uid="{00000000-0005-0000-0000-000001000000}"/>
    <cellStyle name="Moeda 2 2" xfId="8" xr:uid="{00000000-0005-0000-0000-000002000000}"/>
    <cellStyle name="Moeda 3" xfId="3" xr:uid="{00000000-0005-0000-0000-000003000000}"/>
    <cellStyle name="Normal" xfId="0" builtinId="0"/>
    <cellStyle name="Normal 2" xfId="2" xr:uid="{00000000-0005-0000-0000-000005000000}"/>
    <cellStyle name="Normal 2 2" xfId="6" xr:uid="{00000000-0005-0000-0000-000006000000}"/>
    <cellStyle name="Normal 3" xfId="4" xr:uid="{00000000-0005-0000-0000-000007000000}"/>
    <cellStyle name="Porcentagem" xfId="12" builtinId="5"/>
    <cellStyle name="Porcentagem 2" xfId="7" xr:uid="{00000000-0005-0000-0000-000009000000}"/>
    <cellStyle name="Porcentagem 2 2" xfId="9" xr:uid="{00000000-0005-0000-0000-00000A000000}"/>
    <cellStyle name="Vírgula 2" xfId="5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8" Type="http://schemas.microsoft.com/office/2017/10/relationships/person" Target="persons/person1.xml"/><Relationship Id="rId26" Type="http://schemas.microsoft.com/office/2017/10/relationships/person" Target="persons/person7.xml"/><Relationship Id="rId3" Type="http://schemas.openxmlformats.org/officeDocument/2006/relationships/worksheet" Target="worksheets/sheet3.xml"/><Relationship Id="rId21" Type="http://schemas.microsoft.com/office/2017/10/relationships/person" Target="persons/person0.xml"/><Relationship Id="rId7" Type="http://schemas.openxmlformats.org/officeDocument/2006/relationships/theme" Target="theme/theme1.xml"/><Relationship Id="rId25" Type="http://schemas.microsoft.com/office/2017/10/relationships/person" Target="persons/person6.xml"/><Relationship Id="rId2" Type="http://schemas.openxmlformats.org/officeDocument/2006/relationships/worksheet" Target="worksheets/sheet2.xml"/><Relationship Id="rId20" Type="http://schemas.microsoft.com/office/2017/10/relationships/person" Target="persons/person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microsoft.com/office/2017/10/relationships/person" Target="persons/person5.xml"/><Relationship Id="rId5" Type="http://schemas.openxmlformats.org/officeDocument/2006/relationships/worksheet" Target="worksheets/sheet5.xml"/><Relationship Id="rId23" Type="http://schemas.microsoft.com/office/2017/10/relationships/person" Target="persons/person4.xml"/><Relationship Id="rId10" Type="http://schemas.openxmlformats.org/officeDocument/2006/relationships/calcChain" Target="calcChain.xml"/><Relationship Id="rId19" Type="http://schemas.microsoft.com/office/2017/10/relationships/person" Target="persons/person3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22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1550072</xdr:colOff>
      <xdr:row>38</xdr:row>
      <xdr:rowOff>240688</xdr:rowOff>
    </xdr:from>
    <xdr:to>
      <xdr:col>5</xdr:col>
      <xdr:colOff>305176</xdr:colOff>
      <xdr:row>46</xdr:row>
      <xdr:rowOff>49945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69C14DE1-1A0C-44A6-BB7A-1078225659D5}"/>
            </a:ext>
          </a:extLst>
        </xdr:cNvPr>
        <xdr:cNvSpPr txBox="1"/>
      </xdr:nvSpPr>
      <xdr:spPr>
        <a:xfrm>
          <a:off x="4956660" y="11249347"/>
          <a:ext cx="3811198" cy="115396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/>
            <a:t>_______________________________________________</a:t>
          </a:r>
        </a:p>
        <a:p>
          <a:pPr algn="ctr"/>
          <a:r>
            <a:rPr lang="pt-BR" sz="1600" b="1"/>
            <a:t>ALEX HENRIQUE GOMES CRUZ</a:t>
          </a:r>
          <a:endParaRPr lang="pt-BR" sz="1600" b="1" baseline="0"/>
        </a:p>
        <a:p>
          <a:pPr algn="ctr"/>
          <a:r>
            <a:rPr lang="pt-BR" sz="1600" baseline="0"/>
            <a:t>Chefe de Divisão de Execução de Obras</a:t>
          </a:r>
          <a:endParaRPr lang="pt-BR" sz="1600"/>
        </a:p>
      </xdr:txBody>
    </xdr:sp>
    <xdr:clientData/>
  </xdr:twoCellAnchor>
  <xdr:twoCellAnchor editAs="oneCell">
    <xdr:from>
      <xdr:col>4</xdr:col>
      <xdr:colOff>198783</xdr:colOff>
      <xdr:row>0</xdr:row>
      <xdr:rowOff>24849</xdr:rowOff>
    </xdr:from>
    <xdr:to>
      <xdr:col>6</xdr:col>
      <xdr:colOff>382545</xdr:colOff>
      <xdr:row>4</xdr:row>
      <xdr:rowOff>173936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BC5DD01-78FB-4E1E-8799-9D310C1D2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8183" y="24849"/>
          <a:ext cx="5932828" cy="11320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1095375</xdr:colOff>
      <xdr:row>0</xdr:row>
      <xdr:rowOff>35860</xdr:rowOff>
    </xdr:from>
    <xdr:to>
      <xdr:col>5</xdr:col>
      <xdr:colOff>320709</xdr:colOff>
      <xdr:row>2</xdr:row>
      <xdr:rowOff>750981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5703788-CEC9-4E43-99B6-F5010BE814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4775" y="35860"/>
          <a:ext cx="6184299" cy="11151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1766047</xdr:colOff>
      <xdr:row>33</xdr:row>
      <xdr:rowOff>53787</xdr:rowOff>
    </xdr:from>
    <xdr:to>
      <xdr:col>3</xdr:col>
      <xdr:colOff>772162</xdr:colOff>
      <xdr:row>37</xdr:row>
      <xdr:rowOff>42339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674AAEE6-2CAB-4F82-873A-D6512F4F29D1}"/>
            </a:ext>
          </a:extLst>
        </xdr:cNvPr>
        <xdr:cNvSpPr txBox="1"/>
      </xdr:nvSpPr>
      <xdr:spPr>
        <a:xfrm>
          <a:off x="4589929" y="9879105"/>
          <a:ext cx="3811198" cy="115396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/>
            <a:t>_______________________________________________</a:t>
          </a:r>
        </a:p>
        <a:p>
          <a:pPr algn="ctr"/>
          <a:r>
            <a:rPr lang="pt-BR" sz="1600" b="1"/>
            <a:t>ALEX HENRIQUE GOMES CRUZ</a:t>
          </a:r>
          <a:endParaRPr lang="pt-BR" sz="1600" b="1" baseline="0"/>
        </a:p>
        <a:p>
          <a:pPr algn="ctr"/>
          <a:r>
            <a:rPr lang="pt-BR" sz="1600" baseline="0"/>
            <a:t>Chefe de Divisão de Execução de Obras</a:t>
          </a:r>
          <a:endParaRPr lang="pt-BR" sz="16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1550072</xdr:colOff>
      <xdr:row>38</xdr:row>
      <xdr:rowOff>240688</xdr:rowOff>
    </xdr:from>
    <xdr:to>
      <xdr:col>5</xdr:col>
      <xdr:colOff>305176</xdr:colOff>
      <xdr:row>46</xdr:row>
      <xdr:rowOff>49945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2F44EC92-74B4-4AB6-9211-812E791155B3}"/>
            </a:ext>
          </a:extLst>
        </xdr:cNvPr>
        <xdr:cNvSpPr txBox="1"/>
      </xdr:nvSpPr>
      <xdr:spPr>
        <a:xfrm>
          <a:off x="4963832" y="11091568"/>
          <a:ext cx="3807164" cy="115799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/>
            <a:t>_______________________________________________</a:t>
          </a:r>
        </a:p>
        <a:p>
          <a:pPr algn="ctr"/>
          <a:r>
            <a:rPr lang="pt-BR" sz="1600" b="1"/>
            <a:t>ALEX HENRIQUE GOMES CRUZ</a:t>
          </a:r>
          <a:endParaRPr lang="pt-BR" sz="1600" b="1" baseline="0"/>
        </a:p>
        <a:p>
          <a:pPr algn="ctr"/>
          <a:r>
            <a:rPr lang="pt-BR" sz="1600" baseline="0"/>
            <a:t>Chefe de Divisão de Execução de Obras</a:t>
          </a:r>
          <a:endParaRPr lang="pt-BR" sz="1600"/>
        </a:p>
      </xdr:txBody>
    </xdr:sp>
    <xdr:clientData/>
  </xdr:twoCellAnchor>
  <xdr:twoCellAnchor editAs="oneCell">
    <xdr:from>
      <xdr:col>4</xdr:col>
      <xdr:colOff>198783</xdr:colOff>
      <xdr:row>0</xdr:row>
      <xdr:rowOff>24849</xdr:rowOff>
    </xdr:from>
    <xdr:to>
      <xdr:col>6</xdr:col>
      <xdr:colOff>382545</xdr:colOff>
      <xdr:row>4</xdr:row>
      <xdr:rowOff>173936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D4D91AEE-4998-4E8E-BE48-A9AA855B29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2543" y="24849"/>
          <a:ext cx="5929242" cy="11320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1095375</xdr:colOff>
      <xdr:row>0</xdr:row>
      <xdr:rowOff>35860</xdr:rowOff>
    </xdr:from>
    <xdr:to>
      <xdr:col>5</xdr:col>
      <xdr:colOff>320709</xdr:colOff>
      <xdr:row>2</xdr:row>
      <xdr:rowOff>750981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64A3C55-6BD9-4752-AC39-0045AE003E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4775" y="35860"/>
          <a:ext cx="6190014" cy="1111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1766047</xdr:colOff>
      <xdr:row>33</xdr:row>
      <xdr:rowOff>53787</xdr:rowOff>
    </xdr:from>
    <xdr:to>
      <xdr:col>3</xdr:col>
      <xdr:colOff>772162</xdr:colOff>
      <xdr:row>37</xdr:row>
      <xdr:rowOff>42339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52CC8E1-E89B-40A8-AE5B-9C7048F3BCA7}"/>
            </a:ext>
          </a:extLst>
        </xdr:cNvPr>
        <xdr:cNvSpPr txBox="1"/>
      </xdr:nvSpPr>
      <xdr:spPr>
        <a:xfrm>
          <a:off x="4585447" y="9868347"/>
          <a:ext cx="3814335" cy="114679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/>
            <a:t>_______________________________________________</a:t>
          </a:r>
        </a:p>
        <a:p>
          <a:pPr algn="ctr"/>
          <a:r>
            <a:rPr lang="pt-BR" sz="1600" b="1"/>
            <a:t>ALEX HENRIQUE GOMES CRUZ</a:t>
          </a:r>
          <a:endParaRPr lang="pt-BR" sz="1600" b="1" baseline="0"/>
        </a:p>
        <a:p>
          <a:pPr algn="ctr"/>
          <a:r>
            <a:rPr lang="pt-BR" sz="1600" baseline="0"/>
            <a:t>Chefe de Divisão de Execução de Obras</a:t>
          </a:r>
          <a:endParaRPr lang="pt-BR" sz="16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2550414</xdr:colOff>
      <xdr:row>0</xdr:row>
      <xdr:rowOff>84365</xdr:rowOff>
    </xdr:from>
    <xdr:to>
      <xdr:col>4</xdr:col>
      <xdr:colOff>554138</xdr:colOff>
      <xdr:row>6</xdr:row>
      <xdr:rowOff>51235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65F0586-7E3F-4672-AB3A-D16539C351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0414" y="84365"/>
          <a:ext cx="6242289" cy="10426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2761323</xdr:colOff>
      <xdr:row>28</xdr:row>
      <xdr:rowOff>133301</xdr:rowOff>
    </xdr:from>
    <xdr:to>
      <xdr:col>4</xdr:col>
      <xdr:colOff>344389</xdr:colOff>
      <xdr:row>32</xdr:row>
      <xdr:rowOff>13928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172D539C-E858-44ED-B784-2A57B1004B53}"/>
            </a:ext>
          </a:extLst>
        </xdr:cNvPr>
        <xdr:cNvSpPr txBox="1"/>
      </xdr:nvSpPr>
      <xdr:spPr>
        <a:xfrm>
          <a:off x="2761323" y="7529183"/>
          <a:ext cx="5821631" cy="89363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/>
            <a:t>____________________________________________</a:t>
          </a:r>
        </a:p>
        <a:p>
          <a:pPr algn="ctr"/>
          <a:r>
            <a:rPr lang="pt-BR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ALEX HENRIQUE GOMES CRUZ</a:t>
          </a:r>
          <a:endParaRPr lang="pt-BR" sz="1400">
            <a:effectLst/>
          </a:endParaRPr>
        </a:p>
        <a:p>
          <a:pPr algn="ctr"/>
          <a:r>
            <a:rPr lang="pt-BR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Chefe de Divisão de Execução de Obras</a:t>
          </a:r>
          <a:endParaRPr lang="pt-BR" sz="1400">
            <a:effectLst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persons/person5.xml><?xml version="1.0" encoding="utf-8"?>
<personList xmlns="http://schemas.microsoft.com/office/spreadsheetml/2018/threadedcomments" xmlns:x="http://schemas.openxmlformats.org/spreadsheetml/2006/main"/>
</file>

<file path=xl/persons/person6.xml><?xml version="1.0" encoding="utf-8"?>
<personList xmlns="http://schemas.microsoft.com/office/spreadsheetml/2018/threadedcomments" xmlns:x="http://schemas.openxmlformats.org/spreadsheetml/2006/main"/>
</file>

<file path=xl/persons/person7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mailto:contato@caixasdaguarondon.com.br" TargetMode="External"/><Relationship Id="rId2" Type="http://schemas.openxmlformats.org/officeDocument/2006/relationships/hyperlink" Target="mailto:vendas02@agroaco.com.br" TargetMode="External"/><Relationship Id="rId1" Type="http://schemas.openxmlformats.org/officeDocument/2006/relationships/hyperlink" Target="mailto:contato@metalurgicacanaa.com.br" TargetMode="Externa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74"/>
  <sheetViews>
    <sheetView showGridLines="0" topLeftCell="A19" zoomScale="85" zoomScaleNormal="85" zoomScaleSheetLayoutView="70" workbookViewId="0">
      <selection activeCell="E20" sqref="E20"/>
    </sheetView>
  </sheetViews>
  <sheetFormatPr defaultColWidth="8.6640625" defaultRowHeight="22.2" customHeight="1" x14ac:dyDescent="0.3"/>
  <cols>
    <col min="1" max="1" width="8.6640625" style="3"/>
    <col min="2" max="2" width="11.6640625" style="1" customWidth="1"/>
    <col min="3" max="3" width="14" style="1" customWidth="1"/>
    <col min="4" max="4" width="15.44140625" style="1" customWidth="1"/>
    <col min="5" max="5" width="73.6640625" style="1" customWidth="1"/>
    <col min="6" max="6" width="10.109375" style="1" customWidth="1"/>
    <col min="7" max="7" width="14.33203125" style="1" customWidth="1"/>
    <col min="8" max="8" width="13.109375" style="2" customWidth="1"/>
    <col min="9" max="9" width="14.6640625" style="3" customWidth="1"/>
    <col min="10" max="10" width="15.6640625" style="4" customWidth="1"/>
    <col min="11" max="11" width="2.44140625" style="5" customWidth="1"/>
    <col min="12" max="13" width="8.6640625" style="3"/>
    <col min="14" max="14" width="13.88671875" style="3" bestFit="1" customWidth="1"/>
    <col min="15" max="16384" width="8.6640625" style="3"/>
  </cols>
  <sheetData>
    <row r="1" spans="2:10" ht="11.25" customHeight="1" x14ac:dyDescent="0.3"/>
    <row r="5" spans="2:10" ht="15" customHeight="1" x14ac:dyDescent="0.3"/>
    <row r="6" spans="2:10" ht="11.25" customHeight="1" thickBot="1" x14ac:dyDescent="0.35"/>
    <row r="7" spans="2:10" ht="32.4" customHeight="1" thickBot="1" x14ac:dyDescent="0.35">
      <c r="B7" s="132" t="s">
        <v>20</v>
      </c>
      <c r="C7" s="133"/>
      <c r="D7" s="133"/>
      <c r="E7" s="133"/>
      <c r="F7" s="133"/>
      <c r="G7" s="133"/>
      <c r="H7" s="133"/>
      <c r="I7" s="133"/>
      <c r="J7" s="134"/>
    </row>
    <row r="8" spans="2:10" ht="10.95" customHeight="1" x14ac:dyDescent="0.3">
      <c r="B8" s="7"/>
      <c r="C8" s="7"/>
      <c r="D8" s="7"/>
      <c r="E8" s="7"/>
      <c r="F8" s="7"/>
      <c r="G8" s="7"/>
      <c r="H8" s="7"/>
      <c r="I8" s="8"/>
      <c r="J8" s="9"/>
    </row>
    <row r="9" spans="2:10" ht="22.2" customHeight="1" x14ac:dyDescent="0.3">
      <c r="B9" s="135" t="s">
        <v>22</v>
      </c>
      <c r="C9" s="135"/>
      <c r="D9" s="135"/>
      <c r="E9" s="135"/>
      <c r="F9" s="135"/>
      <c r="G9" s="136" t="s">
        <v>96</v>
      </c>
      <c r="H9" s="136"/>
      <c r="I9" s="136"/>
      <c r="J9" s="136"/>
    </row>
    <row r="10" spans="2:10" ht="22.2" customHeight="1" x14ac:dyDescent="0.3">
      <c r="B10" s="137" t="s">
        <v>3</v>
      </c>
      <c r="C10" s="137"/>
      <c r="D10" s="137"/>
      <c r="E10" s="137"/>
      <c r="F10" s="137"/>
      <c r="G10" s="136"/>
      <c r="H10" s="136"/>
      <c r="I10" s="136"/>
      <c r="J10" s="136"/>
    </row>
    <row r="11" spans="2:10" ht="22.2" customHeight="1" x14ac:dyDescent="0.3">
      <c r="B11" s="138" t="s">
        <v>21</v>
      </c>
      <c r="C11" s="137"/>
      <c r="D11" s="137"/>
      <c r="E11" s="137"/>
      <c r="F11" s="137"/>
      <c r="G11" s="136"/>
      <c r="H11" s="136"/>
      <c r="I11" s="136"/>
      <c r="J11" s="136"/>
    </row>
    <row r="12" spans="2:10" ht="22.2" customHeight="1" x14ac:dyDescent="0.3">
      <c r="B12" s="139" t="s">
        <v>95</v>
      </c>
      <c r="C12" s="139"/>
      <c r="D12" s="139"/>
      <c r="E12" s="139"/>
      <c r="F12" s="139"/>
      <c r="G12" s="136"/>
      <c r="H12" s="136"/>
      <c r="I12" s="136"/>
      <c r="J12" s="136"/>
    </row>
    <row r="13" spans="2:10" ht="11.4" customHeight="1" x14ac:dyDescent="0.25">
      <c r="B13" s="10"/>
      <c r="C13" s="10"/>
      <c r="D13" s="11"/>
      <c r="E13" s="12"/>
      <c r="F13" s="13"/>
      <c r="G13" s="14"/>
      <c r="H13" s="15"/>
    </row>
    <row r="14" spans="2:10" ht="25.2" customHeight="1" x14ac:dyDescent="0.3">
      <c r="B14" s="16" t="s">
        <v>4</v>
      </c>
      <c r="C14" s="16" t="s">
        <v>5</v>
      </c>
      <c r="D14" s="16" t="s">
        <v>6</v>
      </c>
      <c r="E14" s="16" t="s">
        <v>7</v>
      </c>
      <c r="F14" s="17" t="s">
        <v>1</v>
      </c>
      <c r="G14" s="17" t="s">
        <v>2</v>
      </c>
      <c r="H14" s="18" t="s">
        <v>8</v>
      </c>
      <c r="I14" s="17" t="s">
        <v>9</v>
      </c>
      <c r="J14" s="18" t="s">
        <v>10</v>
      </c>
    </row>
    <row r="15" spans="2:10" ht="25.2" customHeight="1" x14ac:dyDescent="0.3">
      <c r="B15" s="148" t="s">
        <v>23</v>
      </c>
      <c r="C15" s="149"/>
      <c r="D15" s="149"/>
      <c r="E15" s="149"/>
      <c r="F15" s="149"/>
      <c r="G15" s="149"/>
      <c r="H15" s="149"/>
      <c r="I15" s="149"/>
      <c r="J15" s="150"/>
    </row>
    <row r="16" spans="2:10" ht="25.2" customHeight="1" x14ac:dyDescent="0.3">
      <c r="B16" s="19" t="s">
        <v>11</v>
      </c>
      <c r="C16" s="19">
        <v>1</v>
      </c>
      <c r="D16" s="19" t="s">
        <v>42</v>
      </c>
      <c r="E16" s="20" t="s">
        <v>34</v>
      </c>
      <c r="F16" s="19" t="s">
        <v>35</v>
      </c>
      <c r="G16" s="39">
        <v>1</v>
      </c>
      <c r="H16" s="21">
        <f>COMPOSIÇÃO1!G19</f>
        <v>2077.92</v>
      </c>
      <c r="I16" s="21">
        <f>ROUND(G16*H16,2)</f>
        <v>2077.92</v>
      </c>
      <c r="J16" s="21">
        <f>ROUND(I16*1.2735,2)</f>
        <v>2646.23</v>
      </c>
    </row>
    <row r="17" spans="2:14" ht="25.2" customHeight="1" x14ac:dyDescent="0.3">
      <c r="B17" s="151" t="s">
        <v>12</v>
      </c>
      <c r="C17" s="152"/>
      <c r="D17" s="152"/>
      <c r="E17" s="152"/>
      <c r="F17" s="152"/>
      <c r="G17" s="152"/>
      <c r="H17" s="153"/>
      <c r="I17" s="22">
        <f>SUM(I16)</f>
        <v>2077.92</v>
      </c>
      <c r="J17" s="22">
        <f>SUM(J16)</f>
        <v>2646.23</v>
      </c>
    </row>
    <row r="18" spans="2:14" ht="25.2" customHeight="1" x14ac:dyDescent="0.3">
      <c r="B18" s="5"/>
      <c r="C18" s="5"/>
      <c r="D18" s="5"/>
      <c r="E18" s="5"/>
      <c r="F18" s="5"/>
      <c r="G18" s="5"/>
      <c r="H18" s="5"/>
      <c r="I18" s="5"/>
      <c r="J18" s="25"/>
    </row>
    <row r="19" spans="2:14" ht="25.2" customHeight="1" x14ac:dyDescent="0.3">
      <c r="B19" s="148" t="s">
        <v>43</v>
      </c>
      <c r="C19" s="149"/>
      <c r="D19" s="149"/>
      <c r="E19" s="149"/>
      <c r="F19" s="149"/>
      <c r="G19" s="149"/>
      <c r="H19" s="149"/>
      <c r="I19" s="149"/>
      <c r="J19" s="150"/>
    </row>
    <row r="20" spans="2:14" ht="25.2" customHeight="1" x14ac:dyDescent="0.3">
      <c r="B20" s="19" t="s">
        <v>17</v>
      </c>
      <c r="C20" s="19">
        <v>1</v>
      </c>
      <c r="D20" s="19" t="s">
        <v>44</v>
      </c>
      <c r="E20" s="20" t="s">
        <v>47</v>
      </c>
      <c r="F20" s="19" t="s">
        <v>35</v>
      </c>
      <c r="G20" s="39">
        <v>1</v>
      </c>
      <c r="H20" s="21">
        <v>21800</v>
      </c>
      <c r="I20" s="21">
        <f>ROUND(G20*H20,2)</f>
        <v>21800</v>
      </c>
      <c r="J20" s="21">
        <f t="shared" ref="J20" si="0">ROUND(I20*1.2735,2)</f>
        <v>27762.3</v>
      </c>
    </row>
    <row r="21" spans="2:14" ht="25.2" customHeight="1" x14ac:dyDescent="0.3">
      <c r="B21" s="151" t="s">
        <v>16</v>
      </c>
      <c r="C21" s="152"/>
      <c r="D21" s="152"/>
      <c r="E21" s="152"/>
      <c r="F21" s="152"/>
      <c r="G21" s="152"/>
      <c r="H21" s="153"/>
      <c r="I21" s="22">
        <f>SUM(I20:I20)</f>
        <v>21800</v>
      </c>
      <c r="J21" s="22">
        <f>SUM(J20:J20)</f>
        <v>27762.3</v>
      </c>
    </row>
    <row r="22" spans="2:14" ht="25.2" customHeight="1" x14ac:dyDescent="0.3">
      <c r="B22" s="5"/>
      <c r="C22" s="5"/>
      <c r="D22" s="5"/>
      <c r="E22" s="5"/>
      <c r="F22" s="5"/>
      <c r="G22" s="5"/>
      <c r="H22" s="5"/>
      <c r="I22" s="5"/>
      <c r="J22" s="25"/>
    </row>
    <row r="23" spans="2:14" ht="25.2" customHeight="1" x14ac:dyDescent="0.3">
      <c r="B23" s="148" t="s">
        <v>45</v>
      </c>
      <c r="C23" s="149"/>
      <c r="D23" s="149"/>
      <c r="E23" s="149"/>
      <c r="F23" s="149"/>
      <c r="G23" s="149"/>
      <c r="H23" s="149"/>
      <c r="I23" s="149"/>
      <c r="J23" s="150"/>
    </row>
    <row r="24" spans="2:14" ht="25.2" customHeight="1" x14ac:dyDescent="0.3">
      <c r="B24" s="19" t="s">
        <v>19</v>
      </c>
      <c r="C24" s="19">
        <v>2</v>
      </c>
      <c r="D24" s="19" t="s">
        <v>42</v>
      </c>
      <c r="E24" s="20" t="s">
        <v>46</v>
      </c>
      <c r="F24" s="19" t="s">
        <v>35</v>
      </c>
      <c r="G24" s="39">
        <v>1</v>
      </c>
      <c r="H24" s="21">
        <f>COMPOSIÇÃO1!G29</f>
        <v>2151.36</v>
      </c>
      <c r="I24" s="21">
        <f>ROUND(G24*H24,2)</f>
        <v>2151.36</v>
      </c>
      <c r="J24" s="21">
        <f>ROUND(I24*1.2735,2)</f>
        <v>2739.76</v>
      </c>
    </row>
    <row r="25" spans="2:14" ht="25.2" customHeight="1" x14ac:dyDescent="0.3">
      <c r="B25" s="19" t="s">
        <v>81</v>
      </c>
      <c r="C25" s="19" t="s">
        <v>90</v>
      </c>
      <c r="D25" s="19" t="s">
        <v>84</v>
      </c>
      <c r="E25" s="20" t="s">
        <v>91</v>
      </c>
      <c r="F25" s="19" t="s">
        <v>87</v>
      </c>
      <c r="G25" s="39">
        <v>2</v>
      </c>
      <c r="H25" s="21">
        <v>28.75</v>
      </c>
      <c r="I25" s="21">
        <f t="shared" ref="I25" si="1">ROUND(G25*H25,2)</f>
        <v>57.5</v>
      </c>
      <c r="J25" s="21">
        <f t="shared" ref="J25:J27" si="2">ROUND(I25*1.2735,2)</f>
        <v>73.23</v>
      </c>
    </row>
    <row r="26" spans="2:14" ht="25.2" customHeight="1" x14ac:dyDescent="0.3">
      <c r="B26" s="19" t="s">
        <v>82</v>
      </c>
      <c r="C26" s="19" t="s">
        <v>85</v>
      </c>
      <c r="D26" s="19" t="s">
        <v>84</v>
      </c>
      <c r="E26" s="20" t="s">
        <v>86</v>
      </c>
      <c r="F26" s="19" t="s">
        <v>87</v>
      </c>
      <c r="G26" s="39">
        <f>3+3+6</f>
        <v>12</v>
      </c>
      <c r="H26" s="21">
        <v>71.8</v>
      </c>
      <c r="I26" s="21">
        <f t="shared" ref="I26:I27" si="3">ROUND(G26*H26,2)</f>
        <v>861.6</v>
      </c>
      <c r="J26" s="21">
        <f t="shared" si="2"/>
        <v>1097.25</v>
      </c>
    </row>
    <row r="27" spans="2:14" ht="25.2" customHeight="1" x14ac:dyDescent="0.3">
      <c r="B27" s="19" t="s">
        <v>83</v>
      </c>
      <c r="C27" s="19" t="s">
        <v>89</v>
      </c>
      <c r="D27" s="19" t="s">
        <v>84</v>
      </c>
      <c r="E27" s="20" t="s">
        <v>88</v>
      </c>
      <c r="F27" s="19" t="s">
        <v>87</v>
      </c>
      <c r="G27" s="39">
        <v>1</v>
      </c>
      <c r="H27" s="21">
        <v>253.31</v>
      </c>
      <c r="I27" s="21">
        <f t="shared" si="3"/>
        <v>253.31</v>
      </c>
      <c r="J27" s="21">
        <f t="shared" si="2"/>
        <v>322.58999999999997</v>
      </c>
    </row>
    <row r="28" spans="2:14" ht="25.2" customHeight="1" x14ac:dyDescent="0.3">
      <c r="B28" s="151" t="s">
        <v>18</v>
      </c>
      <c r="C28" s="152"/>
      <c r="D28" s="152"/>
      <c r="E28" s="152"/>
      <c r="F28" s="152"/>
      <c r="G28" s="152"/>
      <c r="H28" s="153"/>
      <c r="I28" s="22">
        <f>SUM(I24:I27)</f>
        <v>3323.77</v>
      </c>
      <c r="J28" s="22">
        <f>SUM(J24:J27)</f>
        <v>4232.83</v>
      </c>
    </row>
    <row r="29" spans="2:14" s="24" customFormat="1" ht="18" customHeight="1" x14ac:dyDescent="0.3">
      <c r="B29" s="26"/>
      <c r="C29" s="26"/>
      <c r="D29" s="26"/>
      <c r="E29" s="26"/>
      <c r="F29" s="26"/>
      <c r="G29" s="26"/>
      <c r="H29" s="27"/>
      <c r="I29" s="27"/>
      <c r="J29" s="27"/>
      <c r="K29" s="23"/>
    </row>
    <row r="30" spans="2:14" s="24" customFormat="1" ht="25.2" customHeight="1" x14ac:dyDescent="0.3">
      <c r="B30" s="159" t="s">
        <v>13</v>
      </c>
      <c r="C30" s="159"/>
      <c r="D30" s="159"/>
      <c r="E30" s="159"/>
      <c r="F30" s="159"/>
      <c r="G30" s="160"/>
      <c r="H30" s="161">
        <f>I17+I21+I28</f>
        <v>27201.69</v>
      </c>
      <c r="I30" s="162"/>
      <c r="J30" s="163"/>
      <c r="K30" s="5"/>
    </row>
    <row r="31" spans="2:14" s="24" customFormat="1" ht="25.2" customHeight="1" x14ac:dyDescent="0.3">
      <c r="B31" s="154" t="s">
        <v>14</v>
      </c>
      <c r="C31" s="155"/>
      <c r="D31" s="155"/>
      <c r="E31" s="155"/>
      <c r="F31" s="155"/>
      <c r="G31" s="28">
        <v>0.27350000000000002</v>
      </c>
      <c r="H31" s="156">
        <f>(J17+J21+J28)-H30</f>
        <v>7439.6700000000019</v>
      </c>
      <c r="I31" s="157"/>
      <c r="J31" s="158"/>
      <c r="K31" s="5"/>
    </row>
    <row r="32" spans="2:14" s="24" customFormat="1" ht="25.2" customHeight="1" x14ac:dyDescent="0.3">
      <c r="B32" s="141" t="s">
        <v>15</v>
      </c>
      <c r="C32" s="141"/>
      <c r="D32" s="141"/>
      <c r="E32" s="141"/>
      <c r="F32" s="141"/>
      <c r="G32" s="141"/>
      <c r="H32" s="142">
        <f>H30+H31</f>
        <v>34641.360000000001</v>
      </c>
      <c r="I32" s="142"/>
      <c r="J32" s="142"/>
      <c r="K32" s="5"/>
      <c r="N32" s="110"/>
    </row>
    <row r="33" spans="2:11" s="24" customFormat="1" ht="18" customHeight="1" x14ac:dyDescent="0.3">
      <c r="B33" s="1"/>
      <c r="C33" s="1"/>
      <c r="D33" s="1"/>
      <c r="E33" s="1"/>
      <c r="F33" s="1"/>
      <c r="G33" s="1"/>
      <c r="H33" s="2"/>
      <c r="I33" s="3"/>
      <c r="J33" s="4"/>
      <c r="K33" s="5"/>
    </row>
    <row r="34" spans="2:11" ht="25.2" customHeight="1" x14ac:dyDescent="0.3">
      <c r="B34" s="143" t="s">
        <v>98</v>
      </c>
      <c r="C34" s="143"/>
      <c r="D34" s="143"/>
      <c r="E34" s="143"/>
      <c r="F34" s="143"/>
      <c r="G34" s="143"/>
      <c r="H34" s="143"/>
      <c r="I34" s="143"/>
      <c r="J34" s="143"/>
    </row>
    <row r="35" spans="2:11" ht="25.2" customHeight="1" x14ac:dyDescent="0.3">
      <c r="B35" s="143" t="s">
        <v>99</v>
      </c>
      <c r="C35" s="143"/>
      <c r="D35" s="143"/>
      <c r="E35" s="143"/>
      <c r="F35" s="143"/>
      <c r="G35" s="143"/>
      <c r="H35" s="143"/>
      <c r="I35" s="143"/>
      <c r="J35" s="143"/>
    </row>
    <row r="36" spans="2:11" ht="25.2" customHeight="1" x14ac:dyDescent="0.3">
      <c r="B36" s="95"/>
      <c r="C36" s="95"/>
      <c r="D36" s="95"/>
      <c r="E36" s="95"/>
      <c r="F36" s="95"/>
      <c r="G36" s="95"/>
      <c r="H36" s="95"/>
      <c r="I36" s="95"/>
      <c r="J36" s="95"/>
    </row>
    <row r="37" spans="2:11" ht="20.399999999999999" customHeight="1" x14ac:dyDescent="0.3">
      <c r="B37" s="144" t="s">
        <v>97</v>
      </c>
      <c r="C37" s="144"/>
      <c r="D37" s="144"/>
      <c r="E37" s="144"/>
      <c r="F37" s="144"/>
      <c r="G37" s="144"/>
      <c r="H37" s="144"/>
      <c r="I37" s="144"/>
      <c r="J37" s="144"/>
    </row>
    <row r="38" spans="2:11" ht="22.2" customHeight="1" x14ac:dyDescent="0.3">
      <c r="B38" s="5"/>
      <c r="C38" s="3"/>
      <c r="D38" s="3"/>
      <c r="E38" s="3"/>
      <c r="F38" s="3"/>
      <c r="G38" s="3"/>
      <c r="H38" s="3"/>
      <c r="J38" s="3"/>
      <c r="K38" s="3"/>
    </row>
    <row r="39" spans="2:11" ht="22.2" customHeight="1" x14ac:dyDescent="0.3">
      <c r="B39" s="29"/>
      <c r="C39" s="29"/>
      <c r="D39" s="29"/>
      <c r="E39" s="29"/>
      <c r="F39" s="29"/>
      <c r="G39" s="29"/>
    </row>
    <row r="40" spans="2:11" ht="12" customHeight="1" x14ac:dyDescent="0.3">
      <c r="B40" s="147"/>
      <c r="C40" s="147"/>
      <c r="D40" s="147"/>
      <c r="E40" s="147"/>
      <c r="F40" s="147"/>
      <c r="G40" s="147"/>
      <c r="H40" s="147"/>
      <c r="I40" s="147"/>
      <c r="J40" s="147"/>
    </row>
    <row r="41" spans="2:11" ht="12" customHeight="1" x14ac:dyDescent="0.3">
      <c r="B41" s="29"/>
      <c r="C41" s="29"/>
      <c r="D41" s="29"/>
      <c r="E41" s="29"/>
      <c r="F41" s="29"/>
      <c r="G41" s="29"/>
    </row>
    <row r="42" spans="2:11" s="5" customFormat="1" ht="12" customHeight="1" x14ac:dyDescent="0.3">
      <c r="B42" s="29"/>
      <c r="C42" s="29"/>
      <c r="D42" s="29"/>
      <c r="E42" s="29"/>
      <c r="F42" s="29"/>
      <c r="G42" s="29"/>
      <c r="H42" s="2"/>
      <c r="I42" s="3"/>
      <c r="J42" s="4"/>
    </row>
    <row r="43" spans="2:11" s="5" customFormat="1" ht="12" customHeight="1" x14ac:dyDescent="0.3">
      <c r="B43" s="29"/>
      <c r="C43" s="29"/>
      <c r="D43" s="29"/>
      <c r="E43" s="29"/>
      <c r="F43" s="29"/>
      <c r="G43" s="29"/>
      <c r="H43" s="2"/>
      <c r="I43" s="3"/>
      <c r="J43" s="4"/>
    </row>
    <row r="44" spans="2:11" s="5" customFormat="1" ht="12" customHeight="1" x14ac:dyDescent="0.3">
      <c r="B44" s="29"/>
      <c r="C44" s="29"/>
      <c r="D44" s="29"/>
      <c r="E44" s="40"/>
      <c r="F44" s="29"/>
      <c r="G44" s="29"/>
      <c r="H44" s="2"/>
      <c r="I44" s="3"/>
      <c r="J44" s="4"/>
    </row>
    <row r="45" spans="2:11" s="5" customFormat="1" ht="12" customHeight="1" x14ac:dyDescent="0.3">
      <c r="B45" s="29"/>
      <c r="C45" s="29"/>
      <c r="D45" s="29"/>
      <c r="E45" s="41"/>
      <c r="F45" s="29"/>
      <c r="G45" s="29"/>
      <c r="H45" s="2"/>
      <c r="I45" s="3"/>
      <c r="J45" s="4"/>
    </row>
    <row r="46" spans="2:11" s="5" customFormat="1" ht="12" customHeight="1" x14ac:dyDescent="0.3">
      <c r="B46" s="42"/>
      <c r="C46" s="43"/>
      <c r="D46" s="44"/>
      <c r="E46" s="42"/>
      <c r="F46" s="145"/>
      <c r="G46" s="145"/>
      <c r="H46" s="145"/>
      <c r="I46" s="145"/>
      <c r="J46" s="145"/>
    </row>
    <row r="47" spans="2:11" s="5" customFormat="1" ht="22.2" customHeight="1" x14ac:dyDescent="0.3">
      <c r="B47" s="45"/>
      <c r="C47" s="46"/>
      <c r="D47" s="46"/>
      <c r="E47" s="46"/>
      <c r="F47" s="146"/>
      <c r="G47" s="146"/>
      <c r="H47" s="146"/>
      <c r="I47" s="146"/>
      <c r="J47" s="146"/>
    </row>
    <row r="48" spans="2:11" s="5" customFormat="1" ht="22.2" customHeight="1" x14ac:dyDescent="0.3">
      <c r="B48" s="45"/>
      <c r="C48" s="46"/>
      <c r="D48" s="46"/>
      <c r="E48" s="46"/>
      <c r="F48" s="47"/>
      <c r="G48" s="47"/>
      <c r="H48" s="47"/>
      <c r="I48" s="47"/>
      <c r="J48" s="47"/>
    </row>
    <row r="49" spans="2:11" s="5" customFormat="1" ht="22.2" customHeight="1" x14ac:dyDescent="0.3">
      <c r="B49" s="45"/>
      <c r="C49" s="46"/>
      <c r="D49" s="46"/>
      <c r="E49" s="46"/>
      <c r="F49" s="47"/>
      <c r="G49" s="47"/>
      <c r="H49" s="47"/>
      <c r="I49" s="47"/>
      <c r="J49" s="47"/>
    </row>
    <row r="50" spans="2:11" s="5" customFormat="1" ht="22.2" customHeight="1" x14ac:dyDescent="0.3">
      <c r="B50" s="30"/>
      <c r="C50" s="31"/>
      <c r="D50" s="32"/>
      <c r="E50" s="32"/>
      <c r="F50" s="140"/>
      <c r="G50" s="140"/>
      <c r="H50" s="140"/>
      <c r="I50" s="140"/>
      <c r="J50" s="140"/>
    </row>
    <row r="51" spans="2:11" s="5" customFormat="1" ht="22.2" customHeight="1" x14ac:dyDescent="0.3">
      <c r="B51" s="30"/>
      <c r="C51" s="33"/>
      <c r="D51" s="33"/>
      <c r="E51" s="33"/>
      <c r="F51" s="30"/>
      <c r="G51" s="30"/>
      <c r="H51" s="30"/>
      <c r="I51" s="30"/>
      <c r="J51" s="48"/>
    </row>
    <row r="52" spans="2:11" s="5" customFormat="1" ht="21.75" customHeight="1" x14ac:dyDescent="0.3">
      <c r="B52" s="1"/>
      <c r="C52" s="1"/>
      <c r="D52" s="1"/>
      <c r="E52" s="1"/>
      <c r="F52" s="1"/>
      <c r="G52" s="29"/>
      <c r="H52" s="2"/>
      <c r="I52" s="3"/>
      <c r="J52" s="4"/>
    </row>
    <row r="53" spans="2:11" s="5" customFormat="1" ht="22.2" customHeight="1" x14ac:dyDescent="0.3">
      <c r="B53" s="42"/>
      <c r="C53" s="43"/>
      <c r="D53" s="44"/>
      <c r="E53" s="42"/>
      <c r="F53" s="145"/>
      <c r="G53" s="145"/>
      <c r="H53" s="145"/>
      <c r="I53" s="145"/>
      <c r="J53" s="145"/>
    </row>
    <row r="54" spans="2:11" s="5" customFormat="1" ht="22.2" customHeight="1" x14ac:dyDescent="0.3">
      <c r="B54" s="45"/>
      <c r="C54" s="46"/>
      <c r="D54" s="46"/>
      <c r="E54" s="46"/>
      <c r="F54" s="146"/>
      <c r="G54" s="146"/>
      <c r="H54" s="146"/>
      <c r="I54" s="146"/>
      <c r="J54" s="146"/>
    </row>
    <row r="55" spans="2:11" s="5" customFormat="1" ht="22.2" customHeight="1" x14ac:dyDescent="0.3">
      <c r="B55" s="30"/>
      <c r="C55" s="31"/>
      <c r="D55" s="35"/>
      <c r="E55" s="32"/>
      <c r="F55" s="140"/>
      <c r="G55" s="140"/>
      <c r="H55" s="140"/>
      <c r="I55" s="140"/>
      <c r="J55" s="140"/>
    </row>
    <row r="56" spans="2:11" s="5" customFormat="1" ht="22.2" customHeight="1" x14ac:dyDescent="0.3">
      <c r="B56" s="30"/>
      <c r="C56" s="33"/>
      <c r="D56" s="33"/>
      <c r="E56" s="33"/>
      <c r="F56" s="30"/>
      <c r="G56" s="30"/>
      <c r="H56" s="30"/>
      <c r="I56" s="30"/>
      <c r="J56" s="34"/>
    </row>
    <row r="57" spans="2:11" s="5" customFormat="1" ht="21.75" customHeight="1" x14ac:dyDescent="0.3">
      <c r="B57" s="1"/>
      <c r="C57" s="1"/>
      <c r="D57" s="1"/>
      <c r="E57" s="1"/>
      <c r="F57" s="1"/>
      <c r="G57" s="29"/>
      <c r="H57" s="2"/>
      <c r="I57" s="3"/>
      <c r="J57" s="4"/>
    </row>
    <row r="58" spans="2:11" ht="22.2" customHeight="1" x14ac:dyDescent="0.3">
      <c r="G58" s="29"/>
    </row>
    <row r="59" spans="2:11" ht="22.2" customHeight="1" x14ac:dyDescent="0.3">
      <c r="G59" s="29"/>
    </row>
    <row r="60" spans="2:11" ht="22.2" customHeight="1" x14ac:dyDescent="0.25">
      <c r="B60" s="5"/>
      <c r="C60" s="6"/>
      <c r="D60" s="6"/>
      <c r="E60" s="6"/>
      <c r="F60" s="6"/>
      <c r="G60" s="6"/>
      <c r="H60" s="6"/>
      <c r="I60" s="6"/>
      <c r="J60" s="36"/>
    </row>
    <row r="61" spans="2:11" ht="22.2" customHeight="1" x14ac:dyDescent="0.25">
      <c r="B61" s="5"/>
      <c r="C61" s="6"/>
      <c r="D61" s="6"/>
      <c r="E61" s="6"/>
      <c r="F61" s="6"/>
      <c r="G61" s="6"/>
      <c r="H61" s="6"/>
      <c r="I61" s="6"/>
      <c r="J61" s="36"/>
      <c r="K61" s="6"/>
    </row>
    <row r="62" spans="2:11" ht="22.2" customHeight="1" x14ac:dyDescent="0.25">
      <c r="B62" s="5"/>
      <c r="C62" s="6"/>
      <c r="D62" s="6"/>
      <c r="E62" s="6"/>
      <c r="F62" s="6"/>
      <c r="G62" s="6"/>
      <c r="H62" s="6"/>
      <c r="I62" s="6"/>
      <c r="J62" s="36"/>
      <c r="K62" s="6"/>
    </row>
    <row r="63" spans="2:11" ht="22.2" customHeight="1" x14ac:dyDescent="0.25">
      <c r="B63" s="5"/>
      <c r="C63" s="6"/>
      <c r="D63" s="6"/>
      <c r="E63" s="6"/>
      <c r="F63" s="6"/>
      <c r="G63" s="6"/>
      <c r="H63" s="6"/>
      <c r="I63" s="6"/>
      <c r="J63" s="36"/>
      <c r="K63" s="6"/>
    </row>
    <row r="64" spans="2:11" ht="22.2" customHeight="1" x14ac:dyDescent="0.25">
      <c r="B64" s="5"/>
      <c r="C64" s="6"/>
      <c r="D64" s="6"/>
      <c r="E64" s="6"/>
      <c r="F64" s="6"/>
      <c r="G64" s="6"/>
      <c r="H64" s="6"/>
      <c r="I64" s="6"/>
      <c r="J64" s="36"/>
      <c r="K64" s="6"/>
    </row>
    <row r="65" spans="2:11" ht="22.2" customHeight="1" x14ac:dyDescent="0.25">
      <c r="B65" s="5"/>
      <c r="C65" s="6"/>
      <c r="D65" s="6"/>
      <c r="E65" s="6"/>
      <c r="F65" s="6"/>
      <c r="G65" s="6"/>
      <c r="H65" s="6"/>
      <c r="I65" s="6"/>
      <c r="J65" s="36"/>
      <c r="K65" s="6"/>
    </row>
    <row r="66" spans="2:11" ht="22.2" customHeight="1" x14ac:dyDescent="0.25">
      <c r="B66" s="5"/>
      <c r="C66" s="6"/>
      <c r="D66" s="6"/>
      <c r="E66" s="6"/>
      <c r="F66" s="6"/>
      <c r="G66" s="6"/>
      <c r="H66" s="6"/>
      <c r="I66" s="6"/>
      <c r="J66" s="36"/>
      <c r="K66" s="6"/>
    </row>
    <row r="67" spans="2:11" ht="105" customHeight="1" x14ac:dyDescent="0.25">
      <c r="B67" s="5"/>
      <c r="C67" s="6"/>
      <c r="D67" s="6"/>
      <c r="E67" s="6"/>
      <c r="F67" s="6"/>
      <c r="G67" s="6"/>
      <c r="H67" s="6"/>
      <c r="I67" s="6"/>
      <c r="J67" s="36"/>
      <c r="K67" s="6"/>
    </row>
    <row r="68" spans="2:11" ht="22.2" customHeight="1" x14ac:dyDescent="0.25">
      <c r="B68" s="5"/>
      <c r="C68" s="6"/>
      <c r="D68" s="6"/>
      <c r="E68" s="6"/>
      <c r="F68" s="6"/>
      <c r="G68" s="6"/>
      <c r="H68" s="6"/>
      <c r="I68" s="6"/>
      <c r="J68" s="36"/>
      <c r="K68" s="6"/>
    </row>
    <row r="69" spans="2:11" ht="22.2" customHeight="1" x14ac:dyDescent="0.25">
      <c r="B69" s="5"/>
      <c r="C69" s="6"/>
      <c r="D69" s="6"/>
      <c r="E69" s="6"/>
      <c r="F69" s="6"/>
      <c r="G69" s="6"/>
      <c r="H69" s="6"/>
      <c r="I69" s="6"/>
      <c r="J69" s="36"/>
      <c r="K69" s="6"/>
    </row>
    <row r="70" spans="2:11" ht="102.6" customHeight="1" x14ac:dyDescent="0.25">
      <c r="B70" s="5"/>
      <c r="C70" s="6"/>
      <c r="D70" s="6"/>
      <c r="E70" s="6"/>
      <c r="F70" s="6"/>
      <c r="G70" s="6"/>
      <c r="H70" s="6"/>
      <c r="I70" s="6"/>
      <c r="J70" s="36"/>
      <c r="K70" s="6"/>
    </row>
    <row r="71" spans="2:11" ht="22.2" customHeight="1" x14ac:dyDescent="0.25">
      <c r="B71" s="5"/>
      <c r="C71" s="6"/>
      <c r="D71" s="6"/>
      <c r="E71" s="6"/>
      <c r="F71" s="6"/>
      <c r="G71" s="6"/>
      <c r="H71" s="6"/>
      <c r="I71" s="6"/>
      <c r="J71" s="36"/>
      <c r="K71" s="6"/>
    </row>
    <row r="72" spans="2:11" ht="22.2" customHeight="1" x14ac:dyDescent="0.25">
      <c r="B72" s="5"/>
      <c r="C72" s="6"/>
      <c r="D72" s="6"/>
      <c r="E72" s="6"/>
      <c r="F72" s="6"/>
      <c r="G72" s="6"/>
      <c r="H72" s="6"/>
      <c r="I72" s="6"/>
      <c r="J72" s="36"/>
      <c r="K72" s="6"/>
    </row>
    <row r="73" spans="2:11" ht="22.2" customHeight="1" x14ac:dyDescent="0.25">
      <c r="B73" s="5"/>
      <c r="C73" s="6"/>
      <c r="D73" s="6"/>
      <c r="E73" s="6"/>
      <c r="F73" s="6"/>
      <c r="G73" s="6"/>
      <c r="H73" s="6"/>
      <c r="I73" s="6"/>
      <c r="J73" s="36"/>
      <c r="K73" s="6"/>
    </row>
    <row r="74" spans="2:11" ht="22.2" customHeight="1" x14ac:dyDescent="0.25">
      <c r="K74" s="6"/>
    </row>
  </sheetData>
  <mergeCells count="28">
    <mergeCell ref="B15:J15"/>
    <mergeCell ref="B17:H17"/>
    <mergeCell ref="B23:J23"/>
    <mergeCell ref="B28:H28"/>
    <mergeCell ref="B31:F31"/>
    <mergeCell ref="H31:J31"/>
    <mergeCell ref="B21:H21"/>
    <mergeCell ref="B30:G30"/>
    <mergeCell ref="H30:J30"/>
    <mergeCell ref="B19:J19"/>
    <mergeCell ref="F55:J55"/>
    <mergeCell ref="B32:G32"/>
    <mergeCell ref="H32:J32"/>
    <mergeCell ref="B34:J34"/>
    <mergeCell ref="B37:J37"/>
    <mergeCell ref="F46:J46"/>
    <mergeCell ref="F47:J47"/>
    <mergeCell ref="F50:J50"/>
    <mergeCell ref="F53:J53"/>
    <mergeCell ref="F54:J54"/>
    <mergeCell ref="B40:J40"/>
    <mergeCell ref="B35:J35"/>
    <mergeCell ref="B7:J7"/>
    <mergeCell ref="B9:F9"/>
    <mergeCell ref="G9:J12"/>
    <mergeCell ref="B10:F10"/>
    <mergeCell ref="B11:F11"/>
    <mergeCell ref="B12:F12"/>
  </mergeCells>
  <phoneticPr fontId="2" type="noConversion"/>
  <printOptions horizontalCentered="1"/>
  <pageMargins left="0.23622047244094491" right="0.23622047244094491" top="0.59055118110236227" bottom="0" header="3.937007874015748E-2" footer="0.19685039370078741"/>
  <pageSetup paperSize="9" scale="54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8DBA2-2082-4F3F-A3F4-E7A75133CEE0}">
  <sheetPr>
    <pageSetUpPr fitToPage="1"/>
  </sheetPr>
  <dimension ref="A3:ALA40"/>
  <sheetViews>
    <sheetView showGridLines="0" view="pageBreakPreview" zoomScale="85" zoomScaleNormal="85" zoomScaleSheetLayoutView="85" zoomScalePageLayoutView="55" workbookViewId="0">
      <selection activeCell="A10" sqref="A10:G10"/>
    </sheetView>
  </sheetViews>
  <sheetFormatPr defaultColWidth="8.77734375" defaultRowHeight="15.6" x14ac:dyDescent="0.3"/>
  <cols>
    <col min="1" max="1" width="18.77734375" style="49" customWidth="1"/>
    <col min="2" max="2" width="22.33203125" style="49" customWidth="1"/>
    <col min="3" max="3" width="70.109375" style="49" customWidth="1"/>
    <col min="4" max="4" width="15" style="49" customWidth="1"/>
    <col min="5" max="5" width="16.44140625" style="49" customWidth="1"/>
    <col min="6" max="6" width="24.109375" style="49" customWidth="1"/>
    <col min="7" max="7" width="22.33203125" style="50" customWidth="1"/>
    <col min="8" max="8" width="10.44140625" style="49" customWidth="1"/>
    <col min="9" max="16384" width="8.77734375" style="49"/>
  </cols>
  <sheetData>
    <row r="3" spans="1:989" ht="62.25" customHeight="1" x14ac:dyDescent="0.3"/>
    <row r="4" spans="1:989" s="3" customFormat="1" ht="14.4" x14ac:dyDescent="0.3">
      <c r="A4" s="7"/>
      <c r="B4" s="7"/>
      <c r="C4" s="7"/>
      <c r="D4" s="7"/>
      <c r="E4" s="7"/>
      <c r="F4" s="7"/>
      <c r="G4" s="51"/>
    </row>
    <row r="5" spans="1:989" s="3" customFormat="1" ht="28.5" customHeight="1" x14ac:dyDescent="0.3">
      <c r="A5" s="52" t="s">
        <v>22</v>
      </c>
      <c r="B5" s="53"/>
      <c r="C5" s="53"/>
      <c r="D5" s="136" t="s">
        <v>100</v>
      </c>
      <c r="E5" s="136"/>
      <c r="F5" s="136"/>
      <c r="G5" s="136"/>
    </row>
    <row r="6" spans="1:989" s="3" customFormat="1" ht="21.75" customHeight="1" x14ac:dyDescent="0.3">
      <c r="A6" s="54" t="s">
        <v>3</v>
      </c>
      <c r="B6" s="55"/>
      <c r="C6" s="55"/>
      <c r="D6" s="136"/>
      <c r="E6" s="136"/>
      <c r="F6" s="136"/>
      <c r="G6" s="136"/>
    </row>
    <row r="7" spans="1:989" s="3" customFormat="1" ht="20.25" customHeight="1" x14ac:dyDescent="0.3">
      <c r="A7" s="54" t="s">
        <v>21</v>
      </c>
      <c r="B7" s="55"/>
      <c r="C7" s="55"/>
      <c r="D7" s="136"/>
      <c r="E7" s="136"/>
      <c r="F7" s="136"/>
      <c r="G7" s="136"/>
    </row>
    <row r="8" spans="1:989" s="3" customFormat="1" ht="24" customHeight="1" x14ac:dyDescent="0.3">
      <c r="A8" s="96" t="s">
        <v>95</v>
      </c>
      <c r="B8" s="56"/>
      <c r="C8" s="57"/>
      <c r="D8" s="136"/>
      <c r="E8" s="136"/>
      <c r="F8" s="136"/>
      <c r="G8" s="136"/>
    </row>
    <row r="9" spans="1:989" s="3" customFormat="1" x14ac:dyDescent="0.3">
      <c r="A9" s="58"/>
      <c r="B9" s="58"/>
      <c r="C9" s="5"/>
      <c r="D9" s="5"/>
      <c r="E9" s="5"/>
      <c r="F9" s="5"/>
      <c r="G9" s="59"/>
    </row>
    <row r="10" spans="1:989" ht="21" x14ac:dyDescent="0.3">
      <c r="A10" s="174" t="s">
        <v>24</v>
      </c>
      <c r="B10" s="174"/>
      <c r="C10" s="174"/>
      <c r="D10" s="174"/>
      <c r="E10" s="174"/>
      <c r="F10" s="174"/>
      <c r="G10" s="174"/>
    </row>
    <row r="12" spans="1:989" s="63" customFormat="1" ht="18" customHeight="1" x14ac:dyDescent="0.25">
      <c r="A12" s="175" t="s">
        <v>25</v>
      </c>
      <c r="B12" s="176"/>
      <c r="C12" s="60" t="s">
        <v>26</v>
      </c>
      <c r="D12" s="60" t="s">
        <v>1</v>
      </c>
      <c r="E12" s="175" t="s">
        <v>6</v>
      </c>
      <c r="F12" s="176"/>
      <c r="G12" s="61" t="s">
        <v>27</v>
      </c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  <c r="CT12" s="62"/>
      <c r="CU12" s="62"/>
      <c r="CV12" s="62"/>
      <c r="CW12" s="62"/>
      <c r="CX12" s="62"/>
      <c r="CY12" s="62"/>
      <c r="CZ12" s="62"/>
      <c r="DA12" s="62"/>
      <c r="DB12" s="62"/>
      <c r="DC12" s="62"/>
      <c r="DD12" s="62"/>
      <c r="DE12" s="62"/>
      <c r="DF12" s="62"/>
      <c r="DG12" s="62"/>
      <c r="DH12" s="62"/>
      <c r="DI12" s="62"/>
      <c r="DJ12" s="62"/>
      <c r="DK12" s="62"/>
      <c r="DL12" s="62"/>
      <c r="DM12" s="62"/>
      <c r="DN12" s="62"/>
      <c r="DO12" s="62"/>
      <c r="DP12" s="62"/>
      <c r="DQ12" s="62"/>
      <c r="DR12" s="62"/>
      <c r="DS12" s="62"/>
      <c r="DT12" s="62"/>
      <c r="DU12" s="62"/>
      <c r="DV12" s="62"/>
      <c r="DW12" s="62"/>
      <c r="DX12" s="62"/>
      <c r="DY12" s="62"/>
      <c r="DZ12" s="62"/>
      <c r="EA12" s="62"/>
      <c r="EB12" s="62"/>
      <c r="EC12" s="62"/>
      <c r="ED12" s="62"/>
      <c r="EE12" s="62"/>
      <c r="EF12" s="62"/>
      <c r="EG12" s="62"/>
      <c r="EH12" s="62"/>
      <c r="EI12" s="62"/>
      <c r="EJ12" s="62"/>
      <c r="EK12" s="62"/>
      <c r="EL12" s="62"/>
      <c r="EM12" s="62"/>
      <c r="EN12" s="62"/>
      <c r="EO12" s="62"/>
      <c r="EP12" s="62"/>
      <c r="EQ12" s="62"/>
      <c r="ER12" s="62"/>
      <c r="ES12" s="62"/>
      <c r="ET12" s="62"/>
      <c r="EU12" s="62"/>
      <c r="EV12" s="62"/>
      <c r="EW12" s="62"/>
      <c r="EX12" s="62"/>
      <c r="EY12" s="62"/>
      <c r="EZ12" s="62"/>
      <c r="FA12" s="62"/>
      <c r="FB12" s="62"/>
      <c r="FC12" s="62"/>
      <c r="FD12" s="62"/>
      <c r="FE12" s="62"/>
      <c r="FF12" s="62"/>
      <c r="FG12" s="62"/>
      <c r="FH12" s="62"/>
      <c r="FI12" s="62"/>
      <c r="FJ12" s="62"/>
      <c r="FK12" s="62"/>
      <c r="FL12" s="62"/>
      <c r="FM12" s="62"/>
      <c r="FN12" s="62"/>
      <c r="FO12" s="62"/>
      <c r="FP12" s="62"/>
      <c r="FQ12" s="62"/>
      <c r="FR12" s="62"/>
      <c r="FS12" s="62"/>
      <c r="FT12" s="62"/>
      <c r="FU12" s="62"/>
      <c r="FV12" s="62"/>
      <c r="FW12" s="62"/>
      <c r="FX12" s="62"/>
      <c r="FY12" s="62"/>
      <c r="FZ12" s="62"/>
      <c r="GA12" s="62"/>
      <c r="GB12" s="62"/>
      <c r="GC12" s="62"/>
      <c r="GD12" s="62"/>
      <c r="GE12" s="62"/>
      <c r="GF12" s="62"/>
      <c r="GG12" s="62"/>
      <c r="GH12" s="62"/>
      <c r="GI12" s="62"/>
      <c r="GJ12" s="62"/>
      <c r="GK12" s="62"/>
      <c r="GL12" s="62"/>
      <c r="GM12" s="62"/>
      <c r="GN12" s="62"/>
      <c r="GO12" s="62"/>
      <c r="GP12" s="62"/>
      <c r="GQ12" s="62"/>
      <c r="GR12" s="62"/>
      <c r="GS12" s="62"/>
      <c r="GT12" s="62"/>
      <c r="GU12" s="62"/>
      <c r="GV12" s="62"/>
      <c r="GW12" s="62"/>
      <c r="GX12" s="62"/>
      <c r="GY12" s="62"/>
      <c r="GZ12" s="62"/>
      <c r="HA12" s="62"/>
      <c r="HB12" s="62"/>
      <c r="HC12" s="62"/>
      <c r="HD12" s="62"/>
      <c r="HE12" s="62"/>
      <c r="HF12" s="62"/>
      <c r="HG12" s="62"/>
      <c r="HH12" s="62"/>
      <c r="HI12" s="62"/>
      <c r="HJ12" s="62"/>
      <c r="HK12" s="62"/>
      <c r="HL12" s="62"/>
      <c r="HM12" s="62"/>
      <c r="HN12" s="62"/>
      <c r="HO12" s="62"/>
      <c r="HP12" s="62"/>
      <c r="HQ12" s="62"/>
      <c r="HR12" s="62"/>
      <c r="HS12" s="62"/>
      <c r="HT12" s="62"/>
      <c r="HU12" s="62"/>
      <c r="HV12" s="62"/>
      <c r="HW12" s="62"/>
      <c r="HX12" s="62"/>
      <c r="HY12" s="62"/>
      <c r="HZ12" s="62"/>
      <c r="IA12" s="62"/>
      <c r="IB12" s="62"/>
      <c r="IC12" s="62"/>
      <c r="ID12" s="62"/>
      <c r="IE12" s="62"/>
      <c r="IF12" s="62"/>
      <c r="IG12" s="62"/>
      <c r="IH12" s="62"/>
      <c r="II12" s="62"/>
      <c r="IJ12" s="62"/>
      <c r="IK12" s="62"/>
      <c r="IL12" s="62"/>
      <c r="IM12" s="62"/>
      <c r="IN12" s="62"/>
      <c r="IO12" s="62"/>
      <c r="IP12" s="62"/>
      <c r="IQ12" s="62"/>
      <c r="IR12" s="62"/>
      <c r="IS12" s="62"/>
      <c r="IT12" s="62"/>
      <c r="IU12" s="62"/>
      <c r="IV12" s="62"/>
      <c r="IW12" s="62"/>
      <c r="IX12" s="62"/>
      <c r="IY12" s="62"/>
      <c r="IZ12" s="62"/>
      <c r="JA12" s="62"/>
      <c r="JB12" s="62"/>
      <c r="JC12" s="62"/>
      <c r="JD12" s="62"/>
      <c r="JE12" s="62"/>
      <c r="JF12" s="62"/>
      <c r="JG12" s="62"/>
      <c r="JH12" s="62"/>
      <c r="JI12" s="62"/>
      <c r="JJ12" s="62"/>
      <c r="JK12" s="62"/>
      <c r="JL12" s="62"/>
      <c r="JM12" s="62"/>
      <c r="JN12" s="62"/>
      <c r="JO12" s="62"/>
      <c r="JP12" s="62"/>
      <c r="JQ12" s="62"/>
      <c r="JR12" s="62"/>
      <c r="JS12" s="62"/>
      <c r="JT12" s="62"/>
      <c r="JU12" s="62"/>
      <c r="JV12" s="62"/>
      <c r="JW12" s="62"/>
      <c r="JX12" s="62"/>
      <c r="JY12" s="62"/>
      <c r="JZ12" s="62"/>
      <c r="KA12" s="62"/>
      <c r="KB12" s="62"/>
      <c r="KC12" s="62"/>
      <c r="KD12" s="62"/>
      <c r="KE12" s="62"/>
      <c r="KF12" s="62"/>
      <c r="KG12" s="62"/>
      <c r="KH12" s="62"/>
      <c r="KI12" s="62"/>
      <c r="KJ12" s="62"/>
      <c r="KK12" s="62"/>
      <c r="KL12" s="62"/>
      <c r="KM12" s="62"/>
      <c r="KN12" s="62"/>
      <c r="KO12" s="62"/>
      <c r="KP12" s="62"/>
      <c r="KQ12" s="62"/>
      <c r="KR12" s="62"/>
      <c r="KS12" s="62"/>
      <c r="KT12" s="62"/>
      <c r="KU12" s="62"/>
      <c r="KV12" s="62"/>
      <c r="KW12" s="62"/>
      <c r="KX12" s="62"/>
      <c r="KY12" s="62"/>
      <c r="KZ12" s="62"/>
      <c r="LA12" s="62"/>
      <c r="LB12" s="62"/>
      <c r="LC12" s="62"/>
      <c r="LD12" s="62"/>
      <c r="LE12" s="62"/>
      <c r="LF12" s="62"/>
      <c r="LG12" s="62"/>
      <c r="LH12" s="62"/>
      <c r="LI12" s="62"/>
      <c r="LJ12" s="62"/>
      <c r="LK12" s="62"/>
      <c r="LL12" s="62"/>
      <c r="LM12" s="62"/>
      <c r="LN12" s="62"/>
      <c r="LO12" s="62"/>
      <c r="LP12" s="62"/>
      <c r="LQ12" s="62"/>
      <c r="LR12" s="62"/>
      <c r="LS12" s="62"/>
      <c r="LT12" s="62"/>
      <c r="LU12" s="62"/>
      <c r="LV12" s="62"/>
      <c r="LW12" s="62"/>
      <c r="LX12" s="62"/>
      <c r="LY12" s="62"/>
      <c r="LZ12" s="62"/>
      <c r="MA12" s="62"/>
      <c r="MB12" s="62"/>
      <c r="MC12" s="62"/>
      <c r="MD12" s="62"/>
      <c r="ME12" s="62"/>
      <c r="MF12" s="62"/>
      <c r="MG12" s="62"/>
      <c r="MH12" s="62"/>
      <c r="MI12" s="62"/>
      <c r="MJ12" s="62"/>
      <c r="MK12" s="62"/>
      <c r="ML12" s="62"/>
      <c r="MM12" s="62"/>
      <c r="MN12" s="62"/>
      <c r="MO12" s="62"/>
      <c r="MP12" s="62"/>
      <c r="MQ12" s="62"/>
      <c r="MR12" s="62"/>
      <c r="MS12" s="62"/>
      <c r="MT12" s="62"/>
      <c r="MU12" s="62"/>
      <c r="MV12" s="62"/>
      <c r="MW12" s="62"/>
      <c r="MX12" s="62"/>
      <c r="MY12" s="62"/>
      <c r="MZ12" s="62"/>
      <c r="NA12" s="62"/>
      <c r="NB12" s="62"/>
      <c r="NC12" s="62"/>
      <c r="ND12" s="62"/>
      <c r="NE12" s="62"/>
      <c r="NF12" s="62"/>
      <c r="NG12" s="62"/>
      <c r="NH12" s="62"/>
      <c r="NI12" s="62"/>
      <c r="NJ12" s="62"/>
      <c r="NK12" s="62"/>
      <c r="NL12" s="62"/>
      <c r="NM12" s="62"/>
      <c r="NN12" s="62"/>
      <c r="NO12" s="62"/>
      <c r="NP12" s="62"/>
      <c r="NQ12" s="62"/>
      <c r="NR12" s="62"/>
      <c r="NS12" s="62"/>
      <c r="NT12" s="62"/>
      <c r="NU12" s="62"/>
      <c r="NV12" s="62"/>
      <c r="NW12" s="62"/>
      <c r="NX12" s="62"/>
      <c r="NY12" s="62"/>
      <c r="NZ12" s="62"/>
      <c r="OA12" s="62"/>
      <c r="OB12" s="62"/>
      <c r="OC12" s="62"/>
      <c r="OD12" s="62"/>
      <c r="OE12" s="62"/>
      <c r="OF12" s="62"/>
      <c r="OG12" s="62"/>
      <c r="OH12" s="62"/>
      <c r="OI12" s="62"/>
      <c r="OJ12" s="62"/>
      <c r="OK12" s="62"/>
      <c r="OL12" s="62"/>
      <c r="OM12" s="62"/>
      <c r="ON12" s="62"/>
      <c r="OO12" s="62"/>
      <c r="OP12" s="62"/>
      <c r="OQ12" s="62"/>
      <c r="OR12" s="62"/>
      <c r="OS12" s="62"/>
      <c r="OT12" s="62"/>
      <c r="OU12" s="62"/>
      <c r="OV12" s="62"/>
      <c r="OW12" s="62"/>
      <c r="OX12" s="62"/>
      <c r="OY12" s="62"/>
      <c r="OZ12" s="62"/>
      <c r="PA12" s="62"/>
      <c r="PB12" s="62"/>
      <c r="PC12" s="62"/>
      <c r="PD12" s="62"/>
      <c r="PE12" s="62"/>
      <c r="PF12" s="62"/>
      <c r="PG12" s="62"/>
      <c r="PH12" s="62"/>
      <c r="PI12" s="62"/>
      <c r="PJ12" s="62"/>
      <c r="PK12" s="62"/>
      <c r="PL12" s="62"/>
      <c r="PM12" s="62"/>
      <c r="PN12" s="62"/>
      <c r="PO12" s="62"/>
      <c r="PP12" s="62"/>
      <c r="PQ12" s="62"/>
      <c r="PR12" s="62"/>
      <c r="PS12" s="62"/>
      <c r="PT12" s="62"/>
      <c r="PU12" s="62"/>
      <c r="PV12" s="62"/>
      <c r="PW12" s="62"/>
      <c r="PX12" s="62"/>
      <c r="PY12" s="62"/>
      <c r="PZ12" s="62"/>
      <c r="QA12" s="62"/>
      <c r="QB12" s="62"/>
      <c r="QC12" s="62"/>
      <c r="QD12" s="62"/>
      <c r="QE12" s="62"/>
      <c r="QF12" s="62"/>
      <c r="QG12" s="62"/>
      <c r="QH12" s="62"/>
      <c r="QI12" s="62"/>
      <c r="QJ12" s="62"/>
      <c r="QK12" s="62"/>
      <c r="QL12" s="62"/>
      <c r="QM12" s="62"/>
      <c r="QN12" s="62"/>
      <c r="QO12" s="62"/>
      <c r="QP12" s="62"/>
      <c r="QQ12" s="62"/>
      <c r="QR12" s="62"/>
      <c r="QS12" s="62"/>
      <c r="QT12" s="62"/>
      <c r="QU12" s="62"/>
      <c r="QV12" s="62"/>
      <c r="QW12" s="62"/>
      <c r="QX12" s="62"/>
      <c r="QY12" s="62"/>
      <c r="QZ12" s="62"/>
      <c r="RA12" s="62"/>
      <c r="RB12" s="62"/>
      <c r="RC12" s="62"/>
      <c r="RD12" s="62"/>
      <c r="RE12" s="62"/>
      <c r="RF12" s="62"/>
      <c r="RG12" s="62"/>
      <c r="RH12" s="62"/>
      <c r="RI12" s="62"/>
      <c r="RJ12" s="62"/>
      <c r="RK12" s="62"/>
      <c r="RL12" s="62"/>
      <c r="RM12" s="62"/>
      <c r="RN12" s="62"/>
      <c r="RO12" s="62"/>
      <c r="RP12" s="62"/>
      <c r="RQ12" s="62"/>
      <c r="RR12" s="62"/>
      <c r="RS12" s="62"/>
      <c r="RT12" s="62"/>
      <c r="RU12" s="62"/>
      <c r="RV12" s="62"/>
      <c r="RW12" s="62"/>
      <c r="RX12" s="62"/>
      <c r="RY12" s="62"/>
      <c r="RZ12" s="62"/>
      <c r="SA12" s="62"/>
      <c r="SB12" s="62"/>
      <c r="SC12" s="62"/>
      <c r="SD12" s="62"/>
      <c r="SE12" s="62"/>
      <c r="SF12" s="62"/>
      <c r="SG12" s="62"/>
      <c r="SH12" s="62"/>
      <c r="SI12" s="62"/>
      <c r="SJ12" s="62"/>
      <c r="SK12" s="62"/>
      <c r="SL12" s="62"/>
      <c r="SM12" s="62"/>
      <c r="SN12" s="62"/>
      <c r="SO12" s="62"/>
      <c r="SP12" s="62"/>
      <c r="SQ12" s="62"/>
      <c r="SR12" s="62"/>
      <c r="SS12" s="62"/>
      <c r="ST12" s="62"/>
      <c r="SU12" s="62"/>
      <c r="SV12" s="62"/>
      <c r="SW12" s="62"/>
      <c r="SX12" s="62"/>
      <c r="SY12" s="62"/>
      <c r="SZ12" s="62"/>
      <c r="TA12" s="62"/>
      <c r="TB12" s="62"/>
      <c r="TC12" s="62"/>
      <c r="TD12" s="62"/>
      <c r="TE12" s="62"/>
      <c r="TF12" s="62"/>
      <c r="TG12" s="62"/>
      <c r="TH12" s="62"/>
      <c r="TI12" s="62"/>
      <c r="TJ12" s="62"/>
      <c r="TK12" s="62"/>
      <c r="TL12" s="62"/>
      <c r="TM12" s="62"/>
      <c r="TN12" s="62"/>
      <c r="TO12" s="62"/>
      <c r="TP12" s="62"/>
      <c r="TQ12" s="62"/>
      <c r="TR12" s="62"/>
      <c r="TS12" s="62"/>
      <c r="TT12" s="62"/>
      <c r="TU12" s="62"/>
      <c r="TV12" s="62"/>
      <c r="TW12" s="62"/>
      <c r="TX12" s="62"/>
      <c r="TY12" s="62"/>
      <c r="TZ12" s="62"/>
      <c r="UA12" s="62"/>
      <c r="UB12" s="62"/>
      <c r="UC12" s="62"/>
      <c r="UD12" s="62"/>
      <c r="UE12" s="62"/>
      <c r="UF12" s="62"/>
      <c r="UG12" s="62"/>
      <c r="UH12" s="62"/>
      <c r="UI12" s="62"/>
      <c r="UJ12" s="62"/>
      <c r="UK12" s="62"/>
      <c r="UL12" s="62"/>
      <c r="UM12" s="62"/>
      <c r="UN12" s="62"/>
      <c r="UO12" s="62"/>
      <c r="UP12" s="62"/>
      <c r="UQ12" s="62"/>
      <c r="UR12" s="62"/>
      <c r="US12" s="62"/>
      <c r="UT12" s="62"/>
      <c r="UU12" s="62"/>
      <c r="UV12" s="62"/>
      <c r="UW12" s="62"/>
      <c r="UX12" s="62"/>
      <c r="UY12" s="62"/>
      <c r="UZ12" s="62"/>
      <c r="VA12" s="62"/>
      <c r="VB12" s="62"/>
      <c r="VC12" s="62"/>
      <c r="VD12" s="62"/>
      <c r="VE12" s="62"/>
      <c r="VF12" s="62"/>
      <c r="VG12" s="62"/>
      <c r="VH12" s="62"/>
      <c r="VI12" s="62"/>
      <c r="VJ12" s="62"/>
      <c r="VK12" s="62"/>
      <c r="VL12" s="62"/>
      <c r="VM12" s="62"/>
      <c r="VN12" s="62"/>
      <c r="VO12" s="62"/>
      <c r="VP12" s="62"/>
      <c r="VQ12" s="62"/>
      <c r="VR12" s="62"/>
      <c r="VS12" s="62"/>
      <c r="VT12" s="62"/>
      <c r="VU12" s="62"/>
      <c r="VV12" s="62"/>
      <c r="VW12" s="62"/>
      <c r="VX12" s="62"/>
      <c r="VY12" s="62"/>
      <c r="VZ12" s="62"/>
      <c r="WA12" s="62"/>
      <c r="WB12" s="62"/>
      <c r="WC12" s="62"/>
      <c r="WD12" s="62"/>
      <c r="WE12" s="62"/>
      <c r="WF12" s="62"/>
      <c r="WG12" s="62"/>
      <c r="WH12" s="62"/>
      <c r="WI12" s="62"/>
      <c r="WJ12" s="62"/>
      <c r="WK12" s="62"/>
      <c r="WL12" s="62"/>
      <c r="WM12" s="62"/>
      <c r="WN12" s="62"/>
      <c r="WO12" s="62"/>
      <c r="WP12" s="62"/>
      <c r="WQ12" s="62"/>
      <c r="WR12" s="62"/>
      <c r="WS12" s="62"/>
      <c r="WT12" s="62"/>
      <c r="WU12" s="62"/>
      <c r="WV12" s="62"/>
      <c r="WW12" s="62"/>
      <c r="WX12" s="62"/>
      <c r="WY12" s="62"/>
      <c r="WZ12" s="62"/>
      <c r="XA12" s="62"/>
      <c r="XB12" s="62"/>
      <c r="XC12" s="62"/>
      <c r="XD12" s="62"/>
      <c r="XE12" s="62"/>
      <c r="XF12" s="62"/>
      <c r="XG12" s="62"/>
      <c r="XH12" s="62"/>
      <c r="XI12" s="62"/>
      <c r="XJ12" s="62"/>
      <c r="XK12" s="62"/>
      <c r="XL12" s="62"/>
      <c r="XM12" s="62"/>
      <c r="XN12" s="62"/>
      <c r="XO12" s="62"/>
      <c r="XP12" s="62"/>
      <c r="XQ12" s="62"/>
      <c r="XR12" s="62"/>
      <c r="XS12" s="62"/>
      <c r="XT12" s="62"/>
      <c r="XU12" s="62"/>
      <c r="XV12" s="62"/>
      <c r="XW12" s="62"/>
      <c r="XX12" s="62"/>
      <c r="XY12" s="62"/>
      <c r="XZ12" s="62"/>
      <c r="YA12" s="62"/>
      <c r="YB12" s="62"/>
      <c r="YC12" s="62"/>
      <c r="YD12" s="62"/>
      <c r="YE12" s="62"/>
      <c r="YF12" s="62"/>
      <c r="YG12" s="62"/>
      <c r="YH12" s="62"/>
      <c r="YI12" s="62"/>
      <c r="YJ12" s="62"/>
      <c r="YK12" s="62"/>
      <c r="YL12" s="62"/>
      <c r="YM12" s="62"/>
      <c r="YN12" s="62"/>
      <c r="YO12" s="62"/>
      <c r="YP12" s="62"/>
      <c r="YQ12" s="62"/>
      <c r="YR12" s="62"/>
      <c r="YS12" s="62"/>
      <c r="YT12" s="62"/>
      <c r="YU12" s="62"/>
      <c r="YV12" s="62"/>
      <c r="YW12" s="62"/>
      <c r="YX12" s="62"/>
      <c r="YY12" s="62"/>
      <c r="YZ12" s="62"/>
      <c r="ZA12" s="62"/>
      <c r="ZB12" s="62"/>
      <c r="ZC12" s="62"/>
      <c r="ZD12" s="62"/>
      <c r="ZE12" s="62"/>
      <c r="ZF12" s="62"/>
      <c r="ZG12" s="62"/>
      <c r="ZH12" s="62"/>
      <c r="ZI12" s="62"/>
      <c r="ZJ12" s="62"/>
      <c r="ZK12" s="62"/>
      <c r="ZL12" s="62"/>
      <c r="ZM12" s="62"/>
      <c r="ZN12" s="62"/>
      <c r="ZO12" s="62"/>
      <c r="ZP12" s="62"/>
      <c r="ZQ12" s="62"/>
      <c r="ZR12" s="62"/>
      <c r="ZS12" s="62"/>
      <c r="ZT12" s="62"/>
      <c r="ZU12" s="62"/>
      <c r="ZV12" s="62"/>
      <c r="ZW12" s="62"/>
      <c r="ZX12" s="62"/>
      <c r="ZY12" s="62"/>
      <c r="ZZ12" s="62"/>
      <c r="AAA12" s="62"/>
      <c r="AAB12" s="62"/>
      <c r="AAC12" s="62"/>
      <c r="AAD12" s="62"/>
      <c r="AAE12" s="62"/>
      <c r="AAF12" s="62"/>
      <c r="AAG12" s="62"/>
      <c r="AAH12" s="62"/>
      <c r="AAI12" s="62"/>
      <c r="AAJ12" s="62"/>
      <c r="AAK12" s="62"/>
      <c r="AAL12" s="62"/>
      <c r="AAM12" s="62"/>
      <c r="AAN12" s="62"/>
      <c r="AAO12" s="62"/>
      <c r="AAP12" s="62"/>
      <c r="AAQ12" s="62"/>
      <c r="AAR12" s="62"/>
      <c r="AAS12" s="62"/>
      <c r="AAT12" s="62"/>
      <c r="AAU12" s="62"/>
      <c r="AAV12" s="62"/>
      <c r="AAW12" s="62"/>
      <c r="AAX12" s="62"/>
      <c r="AAY12" s="62"/>
      <c r="AAZ12" s="62"/>
      <c r="ABA12" s="62"/>
      <c r="ABB12" s="62"/>
      <c r="ABC12" s="62"/>
      <c r="ABD12" s="62"/>
      <c r="ABE12" s="62"/>
      <c r="ABF12" s="62"/>
      <c r="ABG12" s="62"/>
      <c r="ABH12" s="62"/>
      <c r="ABI12" s="62"/>
      <c r="ABJ12" s="62"/>
      <c r="ABK12" s="62"/>
      <c r="ABL12" s="62"/>
      <c r="ABM12" s="62"/>
      <c r="ABN12" s="62"/>
      <c r="ABO12" s="62"/>
      <c r="ABP12" s="62"/>
      <c r="ABQ12" s="62"/>
      <c r="ABR12" s="62"/>
      <c r="ABS12" s="62"/>
      <c r="ABT12" s="62"/>
      <c r="ABU12" s="62"/>
      <c r="ABV12" s="62"/>
      <c r="ABW12" s="62"/>
      <c r="ABX12" s="62"/>
      <c r="ABY12" s="62"/>
      <c r="ABZ12" s="62"/>
      <c r="ACA12" s="62"/>
      <c r="ACB12" s="62"/>
      <c r="ACC12" s="62"/>
      <c r="ACD12" s="62"/>
      <c r="ACE12" s="62"/>
      <c r="ACF12" s="62"/>
      <c r="ACG12" s="62"/>
      <c r="ACH12" s="62"/>
      <c r="ACI12" s="62"/>
      <c r="ACJ12" s="62"/>
      <c r="ACK12" s="62"/>
      <c r="ACL12" s="62"/>
      <c r="ACM12" s="62"/>
      <c r="ACN12" s="62"/>
      <c r="ACO12" s="62"/>
      <c r="ACP12" s="62"/>
      <c r="ACQ12" s="62"/>
      <c r="ACR12" s="62"/>
      <c r="ACS12" s="62"/>
      <c r="ACT12" s="62"/>
      <c r="ACU12" s="62"/>
      <c r="ACV12" s="62"/>
      <c r="ACW12" s="62"/>
      <c r="ACX12" s="62"/>
      <c r="ACY12" s="62"/>
      <c r="ACZ12" s="62"/>
      <c r="ADA12" s="62"/>
      <c r="ADB12" s="62"/>
      <c r="ADC12" s="62"/>
      <c r="ADD12" s="62"/>
      <c r="ADE12" s="62"/>
      <c r="ADF12" s="62"/>
      <c r="ADG12" s="62"/>
      <c r="ADH12" s="62"/>
      <c r="ADI12" s="62"/>
      <c r="ADJ12" s="62"/>
      <c r="ADK12" s="62"/>
      <c r="ADL12" s="62"/>
      <c r="ADM12" s="62"/>
      <c r="ADN12" s="62"/>
      <c r="ADO12" s="62"/>
      <c r="ADP12" s="62"/>
      <c r="ADQ12" s="62"/>
      <c r="ADR12" s="62"/>
      <c r="ADS12" s="62"/>
      <c r="ADT12" s="62"/>
      <c r="ADU12" s="62"/>
      <c r="ADV12" s="62"/>
      <c r="ADW12" s="62"/>
      <c r="ADX12" s="62"/>
      <c r="ADY12" s="62"/>
      <c r="ADZ12" s="62"/>
      <c r="AEA12" s="62"/>
      <c r="AEB12" s="62"/>
      <c r="AEC12" s="62"/>
      <c r="AED12" s="62"/>
      <c r="AEE12" s="62"/>
      <c r="AEF12" s="62"/>
      <c r="AEG12" s="62"/>
      <c r="AEH12" s="62"/>
      <c r="AEI12" s="62"/>
      <c r="AEJ12" s="62"/>
      <c r="AEK12" s="62"/>
      <c r="AEL12" s="62"/>
      <c r="AEM12" s="62"/>
      <c r="AEN12" s="62"/>
      <c r="AEO12" s="62"/>
      <c r="AEP12" s="62"/>
      <c r="AEQ12" s="62"/>
      <c r="AER12" s="62"/>
      <c r="AES12" s="62"/>
      <c r="AET12" s="62"/>
      <c r="AEU12" s="62"/>
      <c r="AEV12" s="62"/>
      <c r="AEW12" s="62"/>
      <c r="AEX12" s="62"/>
      <c r="AEY12" s="62"/>
      <c r="AEZ12" s="62"/>
      <c r="AFA12" s="62"/>
      <c r="AFB12" s="62"/>
      <c r="AFC12" s="62"/>
      <c r="AFD12" s="62"/>
      <c r="AFE12" s="62"/>
      <c r="AFF12" s="62"/>
      <c r="AFG12" s="62"/>
      <c r="AFH12" s="62"/>
      <c r="AFI12" s="62"/>
      <c r="AFJ12" s="62"/>
      <c r="AFK12" s="62"/>
      <c r="AFL12" s="62"/>
      <c r="AFM12" s="62"/>
      <c r="AFN12" s="62"/>
      <c r="AFO12" s="62"/>
      <c r="AFP12" s="62"/>
      <c r="AFQ12" s="62"/>
      <c r="AFR12" s="62"/>
      <c r="AFS12" s="62"/>
      <c r="AFT12" s="62"/>
      <c r="AFU12" s="62"/>
      <c r="AFV12" s="62"/>
      <c r="AFW12" s="62"/>
      <c r="AFX12" s="62"/>
      <c r="AFY12" s="62"/>
      <c r="AFZ12" s="62"/>
      <c r="AGA12" s="62"/>
      <c r="AGB12" s="62"/>
      <c r="AGC12" s="62"/>
      <c r="AGD12" s="62"/>
      <c r="AGE12" s="62"/>
      <c r="AGF12" s="62"/>
      <c r="AGG12" s="62"/>
      <c r="AGH12" s="62"/>
      <c r="AGI12" s="62"/>
      <c r="AGJ12" s="62"/>
      <c r="AGK12" s="62"/>
      <c r="AGL12" s="62"/>
      <c r="AGM12" s="62"/>
      <c r="AGN12" s="62"/>
      <c r="AGO12" s="62"/>
      <c r="AGP12" s="62"/>
      <c r="AGQ12" s="62"/>
      <c r="AGR12" s="62"/>
      <c r="AGS12" s="62"/>
      <c r="AGT12" s="62"/>
      <c r="AGU12" s="62"/>
      <c r="AGV12" s="62"/>
      <c r="AGW12" s="62"/>
      <c r="AGX12" s="62"/>
      <c r="AGY12" s="62"/>
      <c r="AGZ12" s="62"/>
      <c r="AHA12" s="62"/>
      <c r="AHB12" s="62"/>
      <c r="AHC12" s="62"/>
      <c r="AHD12" s="62"/>
      <c r="AHE12" s="62"/>
      <c r="AHF12" s="62"/>
      <c r="AHG12" s="62"/>
      <c r="AHH12" s="62"/>
      <c r="AHI12" s="62"/>
      <c r="AHJ12" s="62"/>
      <c r="AHK12" s="62"/>
      <c r="AHL12" s="62"/>
      <c r="AHM12" s="62"/>
      <c r="AHN12" s="62"/>
      <c r="AHO12" s="62"/>
      <c r="AHP12" s="62"/>
      <c r="AHQ12" s="62"/>
      <c r="AHR12" s="62"/>
      <c r="AHS12" s="62"/>
      <c r="AHT12" s="62"/>
      <c r="AHU12" s="62"/>
      <c r="AHV12" s="62"/>
      <c r="AHW12" s="62"/>
      <c r="AHX12" s="62"/>
      <c r="AHY12" s="62"/>
      <c r="AHZ12" s="62"/>
      <c r="AIA12" s="62"/>
      <c r="AIB12" s="62"/>
      <c r="AIC12" s="62"/>
      <c r="AID12" s="62"/>
      <c r="AIE12" s="62"/>
      <c r="AIF12" s="62"/>
      <c r="AIG12" s="62"/>
      <c r="AIH12" s="62"/>
      <c r="AII12" s="62"/>
      <c r="AIJ12" s="62"/>
      <c r="AIK12" s="62"/>
      <c r="AIL12" s="62"/>
      <c r="AIM12" s="62"/>
      <c r="AIN12" s="62"/>
      <c r="AIO12" s="62"/>
      <c r="AIP12" s="62"/>
      <c r="AIQ12" s="62"/>
      <c r="AIR12" s="62"/>
      <c r="AIS12" s="62"/>
      <c r="AIT12" s="62"/>
      <c r="AIU12" s="62"/>
      <c r="AIV12" s="62"/>
      <c r="AIW12" s="62"/>
      <c r="AIX12" s="62"/>
      <c r="AIY12" s="62"/>
      <c r="AIZ12" s="62"/>
      <c r="AJA12" s="62"/>
      <c r="AJB12" s="62"/>
      <c r="AJC12" s="62"/>
      <c r="AJD12" s="62"/>
      <c r="AJE12" s="62"/>
      <c r="AJF12" s="62"/>
      <c r="AJG12" s="62"/>
      <c r="AJH12" s="62"/>
      <c r="AJI12" s="62"/>
      <c r="AJJ12" s="62"/>
      <c r="AJK12" s="62"/>
      <c r="AJL12" s="62"/>
      <c r="AJM12" s="62"/>
      <c r="AJN12" s="62"/>
      <c r="AJO12" s="62"/>
      <c r="AJP12" s="62"/>
      <c r="AJQ12" s="62"/>
      <c r="AJR12" s="62"/>
      <c r="AJS12" s="62"/>
      <c r="AJT12" s="62"/>
      <c r="AJU12" s="62"/>
      <c r="AJV12" s="62"/>
      <c r="AJW12" s="62"/>
      <c r="AJX12" s="62"/>
      <c r="AJY12" s="62"/>
      <c r="AJZ12" s="62"/>
      <c r="AKA12" s="62"/>
      <c r="AKB12" s="62"/>
      <c r="AKC12" s="62"/>
      <c r="AKD12" s="62"/>
      <c r="AKE12" s="62"/>
      <c r="AKF12" s="62"/>
      <c r="AKG12" s="62"/>
      <c r="AKH12" s="62"/>
      <c r="AKI12" s="62"/>
      <c r="AKJ12" s="62"/>
      <c r="AKK12" s="62"/>
      <c r="AKL12" s="62"/>
      <c r="AKM12" s="62"/>
      <c r="AKN12" s="62"/>
      <c r="AKO12" s="62"/>
      <c r="AKP12" s="62"/>
      <c r="AKQ12" s="62"/>
      <c r="AKR12" s="62"/>
      <c r="AKS12" s="62"/>
      <c r="AKT12" s="62"/>
      <c r="AKU12" s="62"/>
      <c r="AKV12" s="62"/>
      <c r="AKW12" s="62"/>
      <c r="AKX12" s="62"/>
      <c r="AKY12" s="62"/>
      <c r="AKZ12" s="62"/>
      <c r="ALA12" s="62"/>
    </row>
    <row r="13" spans="1:989" ht="22.5" customHeight="1" x14ac:dyDescent="0.3">
      <c r="A13" s="177">
        <v>1</v>
      </c>
      <c r="B13" s="178"/>
      <c r="C13" s="64" t="s">
        <v>34</v>
      </c>
      <c r="D13" s="65" t="s">
        <v>35</v>
      </c>
      <c r="E13" s="66" t="s">
        <v>0</v>
      </c>
      <c r="F13" s="66">
        <v>102621</v>
      </c>
      <c r="G13" s="67">
        <f>G19</f>
        <v>2077.92</v>
      </c>
    </row>
    <row r="14" spans="1:989" x14ac:dyDescent="0.3">
      <c r="A14" s="68" t="s">
        <v>6</v>
      </c>
      <c r="B14" s="68" t="s">
        <v>25</v>
      </c>
      <c r="C14" s="68" t="s">
        <v>28</v>
      </c>
      <c r="D14" s="68" t="s">
        <v>1</v>
      </c>
      <c r="E14" s="68" t="s">
        <v>29</v>
      </c>
      <c r="F14" s="68" t="s">
        <v>30</v>
      </c>
      <c r="G14" s="69" t="s">
        <v>31</v>
      </c>
    </row>
    <row r="15" spans="1:989" ht="27.75" customHeight="1" x14ac:dyDescent="0.3">
      <c r="A15" s="70" t="s">
        <v>0</v>
      </c>
      <c r="B15" s="70">
        <v>88267</v>
      </c>
      <c r="C15" s="71" t="s">
        <v>36</v>
      </c>
      <c r="D15" s="72" t="s">
        <v>32</v>
      </c>
      <c r="E15" s="73">
        <v>2.5</v>
      </c>
      <c r="F15" s="74">
        <v>32.74</v>
      </c>
      <c r="G15" s="75">
        <f t="shared" ref="G15:G18" si="0">ROUND(E15*F15,2)</f>
        <v>81.849999999999994</v>
      </c>
    </row>
    <row r="16" spans="1:989" ht="27.75" customHeight="1" x14ac:dyDescent="0.3">
      <c r="A16" s="70" t="s">
        <v>0</v>
      </c>
      <c r="B16" s="70">
        <v>88248</v>
      </c>
      <c r="C16" s="71" t="s">
        <v>37</v>
      </c>
      <c r="D16" s="72" t="s">
        <v>32</v>
      </c>
      <c r="E16" s="73">
        <v>2.5</v>
      </c>
      <c r="F16" s="74">
        <v>27.57</v>
      </c>
      <c r="G16" s="75">
        <f t="shared" si="0"/>
        <v>68.930000000000007</v>
      </c>
    </row>
    <row r="17" spans="1:989" ht="37.049999999999997" customHeight="1" x14ac:dyDescent="0.3">
      <c r="A17" s="70" t="s">
        <v>0</v>
      </c>
      <c r="B17" s="70">
        <v>93287</v>
      </c>
      <c r="C17" s="71" t="s">
        <v>39</v>
      </c>
      <c r="D17" s="65" t="s">
        <v>38</v>
      </c>
      <c r="E17" s="76">
        <v>3</v>
      </c>
      <c r="F17" s="74">
        <v>348.28</v>
      </c>
      <c r="G17" s="75">
        <f t="shared" si="0"/>
        <v>1044.8399999999999</v>
      </c>
    </row>
    <row r="18" spans="1:989" s="63" customFormat="1" ht="37.049999999999997" customHeight="1" x14ac:dyDescent="0.25">
      <c r="A18" s="70" t="s">
        <v>0</v>
      </c>
      <c r="B18" s="70">
        <v>93288</v>
      </c>
      <c r="C18" s="71" t="s">
        <v>40</v>
      </c>
      <c r="D18" s="77" t="s">
        <v>41</v>
      </c>
      <c r="E18" s="76">
        <v>5</v>
      </c>
      <c r="F18" s="74">
        <v>176.46</v>
      </c>
      <c r="G18" s="75">
        <f t="shared" si="0"/>
        <v>882.3</v>
      </c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  <c r="CS18" s="62"/>
      <c r="CT18" s="62"/>
      <c r="CU18" s="62"/>
      <c r="CV18" s="62"/>
      <c r="CW18" s="62"/>
      <c r="CX18" s="62"/>
      <c r="CY18" s="62"/>
      <c r="CZ18" s="62"/>
      <c r="DA18" s="62"/>
      <c r="DB18" s="62"/>
      <c r="DC18" s="62"/>
      <c r="DD18" s="62"/>
      <c r="DE18" s="62"/>
      <c r="DF18" s="62"/>
      <c r="DG18" s="62"/>
      <c r="DH18" s="62"/>
      <c r="DI18" s="62"/>
      <c r="DJ18" s="62"/>
      <c r="DK18" s="62"/>
      <c r="DL18" s="62"/>
      <c r="DM18" s="62"/>
      <c r="DN18" s="62"/>
      <c r="DO18" s="62"/>
      <c r="DP18" s="62"/>
      <c r="DQ18" s="62"/>
      <c r="DR18" s="62"/>
      <c r="DS18" s="62"/>
      <c r="DT18" s="62"/>
      <c r="DU18" s="62"/>
      <c r="DV18" s="62"/>
      <c r="DW18" s="62"/>
      <c r="DX18" s="62"/>
      <c r="DY18" s="62"/>
      <c r="DZ18" s="62"/>
      <c r="EA18" s="62"/>
      <c r="EB18" s="62"/>
      <c r="EC18" s="62"/>
      <c r="ED18" s="62"/>
      <c r="EE18" s="62"/>
      <c r="EF18" s="62"/>
      <c r="EG18" s="62"/>
      <c r="EH18" s="62"/>
      <c r="EI18" s="62"/>
      <c r="EJ18" s="62"/>
      <c r="EK18" s="62"/>
      <c r="EL18" s="62"/>
      <c r="EM18" s="62"/>
      <c r="EN18" s="62"/>
      <c r="EO18" s="62"/>
      <c r="EP18" s="62"/>
      <c r="EQ18" s="62"/>
      <c r="ER18" s="62"/>
      <c r="ES18" s="62"/>
      <c r="ET18" s="62"/>
      <c r="EU18" s="62"/>
      <c r="EV18" s="62"/>
      <c r="EW18" s="62"/>
      <c r="EX18" s="62"/>
      <c r="EY18" s="62"/>
      <c r="EZ18" s="62"/>
      <c r="FA18" s="62"/>
      <c r="FB18" s="62"/>
      <c r="FC18" s="62"/>
      <c r="FD18" s="62"/>
      <c r="FE18" s="62"/>
      <c r="FF18" s="62"/>
      <c r="FG18" s="62"/>
      <c r="FH18" s="62"/>
      <c r="FI18" s="62"/>
      <c r="FJ18" s="62"/>
      <c r="FK18" s="62"/>
      <c r="FL18" s="62"/>
      <c r="FM18" s="62"/>
      <c r="FN18" s="62"/>
      <c r="FO18" s="62"/>
      <c r="FP18" s="62"/>
      <c r="FQ18" s="62"/>
      <c r="FR18" s="62"/>
      <c r="FS18" s="62"/>
      <c r="FT18" s="62"/>
      <c r="FU18" s="62"/>
      <c r="FV18" s="62"/>
      <c r="FW18" s="62"/>
      <c r="FX18" s="62"/>
      <c r="FY18" s="62"/>
      <c r="FZ18" s="62"/>
      <c r="GA18" s="62"/>
      <c r="GB18" s="62"/>
      <c r="GC18" s="62"/>
      <c r="GD18" s="62"/>
      <c r="GE18" s="62"/>
      <c r="GF18" s="62"/>
      <c r="GG18" s="62"/>
      <c r="GH18" s="62"/>
      <c r="GI18" s="62"/>
      <c r="GJ18" s="62"/>
      <c r="GK18" s="62"/>
      <c r="GL18" s="62"/>
      <c r="GM18" s="62"/>
      <c r="GN18" s="62"/>
      <c r="GO18" s="62"/>
      <c r="GP18" s="62"/>
      <c r="GQ18" s="62"/>
      <c r="GR18" s="62"/>
      <c r="GS18" s="62"/>
      <c r="GT18" s="62"/>
      <c r="GU18" s="62"/>
      <c r="GV18" s="62"/>
      <c r="GW18" s="62"/>
      <c r="GX18" s="62"/>
      <c r="GY18" s="62"/>
      <c r="GZ18" s="62"/>
      <c r="HA18" s="62"/>
      <c r="HB18" s="62"/>
      <c r="HC18" s="62"/>
      <c r="HD18" s="62"/>
      <c r="HE18" s="62"/>
      <c r="HF18" s="62"/>
      <c r="HG18" s="62"/>
      <c r="HH18" s="62"/>
      <c r="HI18" s="62"/>
      <c r="HJ18" s="62"/>
      <c r="HK18" s="62"/>
      <c r="HL18" s="62"/>
      <c r="HM18" s="62"/>
      <c r="HN18" s="62"/>
      <c r="HO18" s="62"/>
      <c r="HP18" s="62"/>
      <c r="HQ18" s="62"/>
      <c r="HR18" s="62"/>
      <c r="HS18" s="62"/>
      <c r="HT18" s="62"/>
      <c r="HU18" s="62"/>
      <c r="HV18" s="62"/>
      <c r="HW18" s="62"/>
      <c r="HX18" s="62"/>
      <c r="HY18" s="62"/>
      <c r="HZ18" s="62"/>
      <c r="IA18" s="62"/>
      <c r="IB18" s="62"/>
      <c r="IC18" s="62"/>
      <c r="ID18" s="62"/>
      <c r="IE18" s="62"/>
      <c r="IF18" s="62"/>
      <c r="IG18" s="62"/>
      <c r="IH18" s="62"/>
      <c r="II18" s="62"/>
      <c r="IJ18" s="62"/>
      <c r="IK18" s="62"/>
      <c r="IL18" s="62"/>
      <c r="IM18" s="62"/>
      <c r="IN18" s="62"/>
      <c r="IO18" s="62"/>
      <c r="IP18" s="62"/>
      <c r="IQ18" s="62"/>
      <c r="IR18" s="62"/>
      <c r="IS18" s="62"/>
      <c r="IT18" s="62"/>
      <c r="IU18" s="62"/>
      <c r="IV18" s="62"/>
      <c r="IW18" s="62"/>
      <c r="IX18" s="62"/>
      <c r="IY18" s="62"/>
      <c r="IZ18" s="62"/>
      <c r="JA18" s="62"/>
      <c r="JB18" s="62"/>
      <c r="JC18" s="62"/>
      <c r="JD18" s="62"/>
      <c r="JE18" s="62"/>
      <c r="JF18" s="62"/>
      <c r="JG18" s="62"/>
      <c r="JH18" s="62"/>
      <c r="JI18" s="62"/>
      <c r="JJ18" s="62"/>
      <c r="JK18" s="62"/>
      <c r="JL18" s="62"/>
      <c r="JM18" s="62"/>
      <c r="JN18" s="62"/>
      <c r="JO18" s="62"/>
      <c r="JP18" s="62"/>
      <c r="JQ18" s="62"/>
      <c r="JR18" s="62"/>
      <c r="JS18" s="62"/>
      <c r="JT18" s="62"/>
      <c r="JU18" s="62"/>
      <c r="JV18" s="62"/>
      <c r="JW18" s="62"/>
      <c r="JX18" s="62"/>
      <c r="JY18" s="62"/>
      <c r="JZ18" s="62"/>
      <c r="KA18" s="62"/>
      <c r="KB18" s="62"/>
      <c r="KC18" s="62"/>
      <c r="KD18" s="62"/>
      <c r="KE18" s="62"/>
      <c r="KF18" s="62"/>
      <c r="KG18" s="62"/>
      <c r="KH18" s="62"/>
      <c r="KI18" s="62"/>
      <c r="KJ18" s="62"/>
      <c r="KK18" s="62"/>
      <c r="KL18" s="62"/>
      <c r="KM18" s="62"/>
      <c r="KN18" s="62"/>
      <c r="KO18" s="62"/>
      <c r="KP18" s="62"/>
      <c r="KQ18" s="62"/>
      <c r="KR18" s="62"/>
      <c r="KS18" s="62"/>
      <c r="KT18" s="62"/>
      <c r="KU18" s="62"/>
      <c r="KV18" s="62"/>
      <c r="KW18" s="62"/>
      <c r="KX18" s="62"/>
      <c r="KY18" s="62"/>
      <c r="KZ18" s="62"/>
      <c r="LA18" s="62"/>
      <c r="LB18" s="62"/>
      <c r="LC18" s="62"/>
      <c r="LD18" s="62"/>
      <c r="LE18" s="62"/>
      <c r="LF18" s="62"/>
      <c r="LG18" s="62"/>
      <c r="LH18" s="62"/>
      <c r="LI18" s="62"/>
      <c r="LJ18" s="62"/>
      <c r="LK18" s="62"/>
      <c r="LL18" s="62"/>
      <c r="LM18" s="62"/>
      <c r="LN18" s="62"/>
      <c r="LO18" s="62"/>
      <c r="LP18" s="62"/>
      <c r="LQ18" s="62"/>
      <c r="LR18" s="62"/>
      <c r="LS18" s="62"/>
      <c r="LT18" s="62"/>
      <c r="LU18" s="62"/>
      <c r="LV18" s="62"/>
      <c r="LW18" s="62"/>
      <c r="LX18" s="62"/>
      <c r="LY18" s="62"/>
      <c r="LZ18" s="62"/>
      <c r="MA18" s="62"/>
      <c r="MB18" s="62"/>
      <c r="MC18" s="62"/>
      <c r="MD18" s="62"/>
      <c r="ME18" s="62"/>
      <c r="MF18" s="62"/>
      <c r="MG18" s="62"/>
      <c r="MH18" s="62"/>
      <c r="MI18" s="62"/>
      <c r="MJ18" s="62"/>
      <c r="MK18" s="62"/>
      <c r="ML18" s="62"/>
      <c r="MM18" s="62"/>
      <c r="MN18" s="62"/>
      <c r="MO18" s="62"/>
      <c r="MP18" s="62"/>
      <c r="MQ18" s="62"/>
      <c r="MR18" s="62"/>
      <c r="MS18" s="62"/>
      <c r="MT18" s="62"/>
      <c r="MU18" s="62"/>
      <c r="MV18" s="62"/>
      <c r="MW18" s="62"/>
      <c r="MX18" s="62"/>
      <c r="MY18" s="62"/>
      <c r="MZ18" s="62"/>
      <c r="NA18" s="62"/>
      <c r="NB18" s="62"/>
      <c r="NC18" s="62"/>
      <c r="ND18" s="62"/>
      <c r="NE18" s="62"/>
      <c r="NF18" s="62"/>
      <c r="NG18" s="62"/>
      <c r="NH18" s="62"/>
      <c r="NI18" s="62"/>
      <c r="NJ18" s="62"/>
      <c r="NK18" s="62"/>
      <c r="NL18" s="62"/>
      <c r="NM18" s="62"/>
      <c r="NN18" s="62"/>
      <c r="NO18" s="62"/>
      <c r="NP18" s="62"/>
      <c r="NQ18" s="62"/>
      <c r="NR18" s="62"/>
      <c r="NS18" s="62"/>
      <c r="NT18" s="62"/>
      <c r="NU18" s="62"/>
      <c r="NV18" s="62"/>
      <c r="NW18" s="62"/>
      <c r="NX18" s="62"/>
      <c r="NY18" s="62"/>
      <c r="NZ18" s="62"/>
      <c r="OA18" s="62"/>
      <c r="OB18" s="62"/>
      <c r="OC18" s="62"/>
      <c r="OD18" s="62"/>
      <c r="OE18" s="62"/>
      <c r="OF18" s="62"/>
      <c r="OG18" s="62"/>
      <c r="OH18" s="62"/>
      <c r="OI18" s="62"/>
      <c r="OJ18" s="62"/>
      <c r="OK18" s="62"/>
      <c r="OL18" s="62"/>
      <c r="OM18" s="62"/>
      <c r="ON18" s="62"/>
      <c r="OO18" s="62"/>
      <c r="OP18" s="62"/>
      <c r="OQ18" s="62"/>
      <c r="OR18" s="62"/>
      <c r="OS18" s="62"/>
      <c r="OT18" s="62"/>
      <c r="OU18" s="62"/>
      <c r="OV18" s="62"/>
      <c r="OW18" s="62"/>
      <c r="OX18" s="62"/>
      <c r="OY18" s="62"/>
      <c r="OZ18" s="62"/>
      <c r="PA18" s="62"/>
      <c r="PB18" s="62"/>
      <c r="PC18" s="62"/>
      <c r="PD18" s="62"/>
      <c r="PE18" s="62"/>
      <c r="PF18" s="62"/>
      <c r="PG18" s="62"/>
      <c r="PH18" s="62"/>
      <c r="PI18" s="62"/>
      <c r="PJ18" s="62"/>
      <c r="PK18" s="62"/>
      <c r="PL18" s="62"/>
      <c r="PM18" s="62"/>
      <c r="PN18" s="62"/>
      <c r="PO18" s="62"/>
      <c r="PP18" s="62"/>
      <c r="PQ18" s="62"/>
      <c r="PR18" s="62"/>
      <c r="PS18" s="62"/>
      <c r="PT18" s="62"/>
      <c r="PU18" s="62"/>
      <c r="PV18" s="62"/>
      <c r="PW18" s="62"/>
      <c r="PX18" s="62"/>
      <c r="PY18" s="62"/>
      <c r="PZ18" s="62"/>
      <c r="QA18" s="62"/>
      <c r="QB18" s="62"/>
      <c r="QC18" s="62"/>
      <c r="QD18" s="62"/>
      <c r="QE18" s="62"/>
      <c r="QF18" s="62"/>
      <c r="QG18" s="62"/>
      <c r="QH18" s="62"/>
      <c r="QI18" s="62"/>
      <c r="QJ18" s="62"/>
      <c r="QK18" s="62"/>
      <c r="QL18" s="62"/>
      <c r="QM18" s="62"/>
      <c r="QN18" s="62"/>
      <c r="QO18" s="62"/>
      <c r="QP18" s="62"/>
      <c r="QQ18" s="62"/>
      <c r="QR18" s="62"/>
      <c r="QS18" s="62"/>
      <c r="QT18" s="62"/>
      <c r="QU18" s="62"/>
      <c r="QV18" s="62"/>
      <c r="QW18" s="62"/>
      <c r="QX18" s="62"/>
      <c r="QY18" s="62"/>
      <c r="QZ18" s="62"/>
      <c r="RA18" s="62"/>
      <c r="RB18" s="62"/>
      <c r="RC18" s="62"/>
      <c r="RD18" s="62"/>
      <c r="RE18" s="62"/>
      <c r="RF18" s="62"/>
      <c r="RG18" s="62"/>
      <c r="RH18" s="62"/>
      <c r="RI18" s="62"/>
      <c r="RJ18" s="62"/>
      <c r="RK18" s="62"/>
      <c r="RL18" s="62"/>
      <c r="RM18" s="62"/>
      <c r="RN18" s="62"/>
      <c r="RO18" s="62"/>
      <c r="RP18" s="62"/>
      <c r="RQ18" s="62"/>
      <c r="RR18" s="62"/>
      <c r="RS18" s="62"/>
      <c r="RT18" s="62"/>
      <c r="RU18" s="62"/>
      <c r="RV18" s="62"/>
      <c r="RW18" s="62"/>
      <c r="RX18" s="62"/>
      <c r="RY18" s="62"/>
      <c r="RZ18" s="62"/>
      <c r="SA18" s="62"/>
      <c r="SB18" s="62"/>
      <c r="SC18" s="62"/>
      <c r="SD18" s="62"/>
      <c r="SE18" s="62"/>
      <c r="SF18" s="62"/>
      <c r="SG18" s="62"/>
      <c r="SH18" s="62"/>
      <c r="SI18" s="62"/>
      <c r="SJ18" s="62"/>
      <c r="SK18" s="62"/>
      <c r="SL18" s="62"/>
      <c r="SM18" s="62"/>
      <c r="SN18" s="62"/>
      <c r="SO18" s="62"/>
      <c r="SP18" s="62"/>
      <c r="SQ18" s="62"/>
      <c r="SR18" s="62"/>
      <c r="SS18" s="62"/>
      <c r="ST18" s="62"/>
      <c r="SU18" s="62"/>
      <c r="SV18" s="62"/>
      <c r="SW18" s="62"/>
      <c r="SX18" s="62"/>
      <c r="SY18" s="62"/>
      <c r="SZ18" s="62"/>
      <c r="TA18" s="62"/>
      <c r="TB18" s="62"/>
      <c r="TC18" s="62"/>
      <c r="TD18" s="62"/>
      <c r="TE18" s="62"/>
      <c r="TF18" s="62"/>
      <c r="TG18" s="62"/>
      <c r="TH18" s="62"/>
      <c r="TI18" s="62"/>
      <c r="TJ18" s="62"/>
      <c r="TK18" s="62"/>
      <c r="TL18" s="62"/>
      <c r="TM18" s="62"/>
      <c r="TN18" s="62"/>
      <c r="TO18" s="62"/>
      <c r="TP18" s="62"/>
      <c r="TQ18" s="62"/>
      <c r="TR18" s="62"/>
      <c r="TS18" s="62"/>
      <c r="TT18" s="62"/>
      <c r="TU18" s="62"/>
      <c r="TV18" s="62"/>
      <c r="TW18" s="62"/>
      <c r="TX18" s="62"/>
      <c r="TY18" s="62"/>
      <c r="TZ18" s="62"/>
      <c r="UA18" s="62"/>
      <c r="UB18" s="62"/>
      <c r="UC18" s="62"/>
      <c r="UD18" s="62"/>
      <c r="UE18" s="62"/>
      <c r="UF18" s="62"/>
      <c r="UG18" s="62"/>
      <c r="UH18" s="62"/>
      <c r="UI18" s="62"/>
      <c r="UJ18" s="62"/>
      <c r="UK18" s="62"/>
      <c r="UL18" s="62"/>
      <c r="UM18" s="62"/>
      <c r="UN18" s="62"/>
      <c r="UO18" s="62"/>
      <c r="UP18" s="62"/>
      <c r="UQ18" s="62"/>
      <c r="UR18" s="62"/>
      <c r="US18" s="62"/>
      <c r="UT18" s="62"/>
      <c r="UU18" s="62"/>
      <c r="UV18" s="62"/>
      <c r="UW18" s="62"/>
      <c r="UX18" s="62"/>
      <c r="UY18" s="62"/>
      <c r="UZ18" s="62"/>
      <c r="VA18" s="62"/>
      <c r="VB18" s="62"/>
      <c r="VC18" s="62"/>
      <c r="VD18" s="62"/>
      <c r="VE18" s="62"/>
      <c r="VF18" s="62"/>
      <c r="VG18" s="62"/>
      <c r="VH18" s="62"/>
      <c r="VI18" s="62"/>
      <c r="VJ18" s="62"/>
      <c r="VK18" s="62"/>
      <c r="VL18" s="62"/>
      <c r="VM18" s="62"/>
      <c r="VN18" s="62"/>
      <c r="VO18" s="62"/>
      <c r="VP18" s="62"/>
      <c r="VQ18" s="62"/>
      <c r="VR18" s="62"/>
      <c r="VS18" s="62"/>
      <c r="VT18" s="62"/>
      <c r="VU18" s="62"/>
      <c r="VV18" s="62"/>
      <c r="VW18" s="62"/>
      <c r="VX18" s="62"/>
      <c r="VY18" s="62"/>
      <c r="VZ18" s="62"/>
      <c r="WA18" s="62"/>
      <c r="WB18" s="62"/>
      <c r="WC18" s="62"/>
      <c r="WD18" s="62"/>
      <c r="WE18" s="62"/>
      <c r="WF18" s="62"/>
      <c r="WG18" s="62"/>
      <c r="WH18" s="62"/>
      <c r="WI18" s="62"/>
      <c r="WJ18" s="62"/>
      <c r="WK18" s="62"/>
      <c r="WL18" s="62"/>
      <c r="WM18" s="62"/>
      <c r="WN18" s="62"/>
      <c r="WO18" s="62"/>
      <c r="WP18" s="62"/>
      <c r="WQ18" s="62"/>
      <c r="WR18" s="62"/>
      <c r="WS18" s="62"/>
      <c r="WT18" s="62"/>
      <c r="WU18" s="62"/>
      <c r="WV18" s="62"/>
      <c r="WW18" s="62"/>
      <c r="WX18" s="62"/>
      <c r="WY18" s="62"/>
      <c r="WZ18" s="62"/>
      <c r="XA18" s="62"/>
      <c r="XB18" s="62"/>
      <c r="XC18" s="62"/>
      <c r="XD18" s="62"/>
      <c r="XE18" s="62"/>
      <c r="XF18" s="62"/>
      <c r="XG18" s="62"/>
      <c r="XH18" s="62"/>
      <c r="XI18" s="62"/>
      <c r="XJ18" s="62"/>
      <c r="XK18" s="62"/>
      <c r="XL18" s="62"/>
      <c r="XM18" s="62"/>
      <c r="XN18" s="62"/>
      <c r="XO18" s="62"/>
      <c r="XP18" s="62"/>
      <c r="XQ18" s="62"/>
      <c r="XR18" s="62"/>
      <c r="XS18" s="62"/>
      <c r="XT18" s="62"/>
      <c r="XU18" s="62"/>
      <c r="XV18" s="62"/>
      <c r="XW18" s="62"/>
      <c r="XX18" s="62"/>
      <c r="XY18" s="62"/>
      <c r="XZ18" s="62"/>
      <c r="YA18" s="62"/>
      <c r="YB18" s="62"/>
      <c r="YC18" s="62"/>
      <c r="YD18" s="62"/>
      <c r="YE18" s="62"/>
      <c r="YF18" s="62"/>
      <c r="YG18" s="62"/>
      <c r="YH18" s="62"/>
      <c r="YI18" s="62"/>
      <c r="YJ18" s="62"/>
      <c r="YK18" s="62"/>
      <c r="YL18" s="62"/>
      <c r="YM18" s="62"/>
      <c r="YN18" s="62"/>
      <c r="YO18" s="62"/>
      <c r="YP18" s="62"/>
      <c r="YQ18" s="62"/>
      <c r="YR18" s="62"/>
      <c r="YS18" s="62"/>
      <c r="YT18" s="62"/>
      <c r="YU18" s="62"/>
      <c r="YV18" s="62"/>
      <c r="YW18" s="62"/>
      <c r="YX18" s="62"/>
      <c r="YY18" s="62"/>
      <c r="YZ18" s="62"/>
      <c r="ZA18" s="62"/>
      <c r="ZB18" s="62"/>
      <c r="ZC18" s="62"/>
      <c r="ZD18" s="62"/>
      <c r="ZE18" s="62"/>
      <c r="ZF18" s="62"/>
      <c r="ZG18" s="62"/>
      <c r="ZH18" s="62"/>
      <c r="ZI18" s="62"/>
      <c r="ZJ18" s="62"/>
      <c r="ZK18" s="62"/>
      <c r="ZL18" s="62"/>
      <c r="ZM18" s="62"/>
      <c r="ZN18" s="62"/>
      <c r="ZO18" s="62"/>
      <c r="ZP18" s="62"/>
      <c r="ZQ18" s="62"/>
      <c r="ZR18" s="62"/>
      <c r="ZS18" s="62"/>
      <c r="ZT18" s="62"/>
      <c r="ZU18" s="62"/>
      <c r="ZV18" s="62"/>
      <c r="ZW18" s="62"/>
      <c r="ZX18" s="62"/>
      <c r="ZY18" s="62"/>
      <c r="ZZ18" s="62"/>
      <c r="AAA18" s="62"/>
      <c r="AAB18" s="62"/>
      <c r="AAC18" s="62"/>
      <c r="AAD18" s="62"/>
      <c r="AAE18" s="62"/>
      <c r="AAF18" s="62"/>
      <c r="AAG18" s="62"/>
      <c r="AAH18" s="62"/>
      <c r="AAI18" s="62"/>
      <c r="AAJ18" s="62"/>
      <c r="AAK18" s="62"/>
      <c r="AAL18" s="62"/>
      <c r="AAM18" s="62"/>
      <c r="AAN18" s="62"/>
      <c r="AAO18" s="62"/>
      <c r="AAP18" s="62"/>
      <c r="AAQ18" s="62"/>
      <c r="AAR18" s="62"/>
      <c r="AAS18" s="62"/>
      <c r="AAT18" s="62"/>
      <c r="AAU18" s="62"/>
      <c r="AAV18" s="62"/>
      <c r="AAW18" s="62"/>
      <c r="AAX18" s="62"/>
      <c r="AAY18" s="62"/>
      <c r="AAZ18" s="62"/>
      <c r="ABA18" s="62"/>
      <c r="ABB18" s="62"/>
      <c r="ABC18" s="62"/>
      <c r="ABD18" s="62"/>
      <c r="ABE18" s="62"/>
      <c r="ABF18" s="62"/>
      <c r="ABG18" s="62"/>
      <c r="ABH18" s="62"/>
      <c r="ABI18" s="62"/>
      <c r="ABJ18" s="62"/>
      <c r="ABK18" s="62"/>
      <c r="ABL18" s="62"/>
      <c r="ABM18" s="62"/>
      <c r="ABN18" s="62"/>
      <c r="ABO18" s="62"/>
      <c r="ABP18" s="62"/>
      <c r="ABQ18" s="62"/>
      <c r="ABR18" s="62"/>
      <c r="ABS18" s="62"/>
      <c r="ABT18" s="62"/>
      <c r="ABU18" s="62"/>
      <c r="ABV18" s="62"/>
      <c r="ABW18" s="62"/>
      <c r="ABX18" s="62"/>
      <c r="ABY18" s="62"/>
      <c r="ABZ18" s="62"/>
      <c r="ACA18" s="62"/>
      <c r="ACB18" s="62"/>
      <c r="ACC18" s="62"/>
      <c r="ACD18" s="62"/>
      <c r="ACE18" s="62"/>
      <c r="ACF18" s="62"/>
      <c r="ACG18" s="62"/>
      <c r="ACH18" s="62"/>
      <c r="ACI18" s="62"/>
      <c r="ACJ18" s="62"/>
      <c r="ACK18" s="62"/>
      <c r="ACL18" s="62"/>
      <c r="ACM18" s="62"/>
      <c r="ACN18" s="62"/>
      <c r="ACO18" s="62"/>
      <c r="ACP18" s="62"/>
      <c r="ACQ18" s="62"/>
      <c r="ACR18" s="62"/>
      <c r="ACS18" s="62"/>
      <c r="ACT18" s="62"/>
      <c r="ACU18" s="62"/>
      <c r="ACV18" s="62"/>
      <c r="ACW18" s="62"/>
      <c r="ACX18" s="62"/>
      <c r="ACY18" s="62"/>
      <c r="ACZ18" s="62"/>
      <c r="ADA18" s="62"/>
      <c r="ADB18" s="62"/>
      <c r="ADC18" s="62"/>
      <c r="ADD18" s="62"/>
      <c r="ADE18" s="62"/>
      <c r="ADF18" s="62"/>
      <c r="ADG18" s="62"/>
      <c r="ADH18" s="62"/>
      <c r="ADI18" s="62"/>
      <c r="ADJ18" s="62"/>
      <c r="ADK18" s="62"/>
      <c r="ADL18" s="62"/>
      <c r="ADM18" s="62"/>
      <c r="ADN18" s="62"/>
      <c r="ADO18" s="62"/>
      <c r="ADP18" s="62"/>
      <c r="ADQ18" s="62"/>
      <c r="ADR18" s="62"/>
      <c r="ADS18" s="62"/>
      <c r="ADT18" s="62"/>
      <c r="ADU18" s="62"/>
      <c r="ADV18" s="62"/>
      <c r="ADW18" s="62"/>
      <c r="ADX18" s="62"/>
      <c r="ADY18" s="62"/>
      <c r="ADZ18" s="62"/>
      <c r="AEA18" s="62"/>
      <c r="AEB18" s="62"/>
      <c r="AEC18" s="62"/>
      <c r="AED18" s="62"/>
      <c r="AEE18" s="62"/>
      <c r="AEF18" s="62"/>
      <c r="AEG18" s="62"/>
      <c r="AEH18" s="62"/>
      <c r="AEI18" s="62"/>
      <c r="AEJ18" s="62"/>
      <c r="AEK18" s="62"/>
      <c r="AEL18" s="62"/>
      <c r="AEM18" s="62"/>
      <c r="AEN18" s="62"/>
      <c r="AEO18" s="62"/>
      <c r="AEP18" s="62"/>
      <c r="AEQ18" s="62"/>
      <c r="AER18" s="62"/>
      <c r="AES18" s="62"/>
      <c r="AET18" s="62"/>
      <c r="AEU18" s="62"/>
      <c r="AEV18" s="62"/>
      <c r="AEW18" s="62"/>
      <c r="AEX18" s="62"/>
      <c r="AEY18" s="62"/>
      <c r="AEZ18" s="62"/>
      <c r="AFA18" s="62"/>
      <c r="AFB18" s="62"/>
      <c r="AFC18" s="62"/>
      <c r="AFD18" s="62"/>
      <c r="AFE18" s="62"/>
      <c r="AFF18" s="62"/>
      <c r="AFG18" s="62"/>
      <c r="AFH18" s="62"/>
      <c r="AFI18" s="62"/>
      <c r="AFJ18" s="62"/>
      <c r="AFK18" s="62"/>
      <c r="AFL18" s="62"/>
      <c r="AFM18" s="62"/>
      <c r="AFN18" s="62"/>
      <c r="AFO18" s="62"/>
      <c r="AFP18" s="62"/>
      <c r="AFQ18" s="62"/>
      <c r="AFR18" s="62"/>
      <c r="AFS18" s="62"/>
      <c r="AFT18" s="62"/>
      <c r="AFU18" s="62"/>
      <c r="AFV18" s="62"/>
      <c r="AFW18" s="62"/>
      <c r="AFX18" s="62"/>
      <c r="AFY18" s="62"/>
      <c r="AFZ18" s="62"/>
      <c r="AGA18" s="62"/>
      <c r="AGB18" s="62"/>
      <c r="AGC18" s="62"/>
      <c r="AGD18" s="62"/>
      <c r="AGE18" s="62"/>
      <c r="AGF18" s="62"/>
      <c r="AGG18" s="62"/>
      <c r="AGH18" s="62"/>
      <c r="AGI18" s="62"/>
      <c r="AGJ18" s="62"/>
      <c r="AGK18" s="62"/>
      <c r="AGL18" s="62"/>
      <c r="AGM18" s="62"/>
      <c r="AGN18" s="62"/>
      <c r="AGO18" s="62"/>
      <c r="AGP18" s="62"/>
      <c r="AGQ18" s="62"/>
      <c r="AGR18" s="62"/>
      <c r="AGS18" s="62"/>
      <c r="AGT18" s="62"/>
      <c r="AGU18" s="62"/>
      <c r="AGV18" s="62"/>
      <c r="AGW18" s="62"/>
      <c r="AGX18" s="62"/>
      <c r="AGY18" s="62"/>
      <c r="AGZ18" s="62"/>
      <c r="AHA18" s="62"/>
      <c r="AHB18" s="62"/>
      <c r="AHC18" s="62"/>
      <c r="AHD18" s="62"/>
      <c r="AHE18" s="62"/>
      <c r="AHF18" s="62"/>
      <c r="AHG18" s="62"/>
      <c r="AHH18" s="62"/>
      <c r="AHI18" s="62"/>
      <c r="AHJ18" s="62"/>
      <c r="AHK18" s="62"/>
      <c r="AHL18" s="62"/>
      <c r="AHM18" s="62"/>
      <c r="AHN18" s="62"/>
      <c r="AHO18" s="62"/>
      <c r="AHP18" s="62"/>
      <c r="AHQ18" s="62"/>
      <c r="AHR18" s="62"/>
      <c r="AHS18" s="62"/>
      <c r="AHT18" s="62"/>
      <c r="AHU18" s="62"/>
      <c r="AHV18" s="62"/>
      <c r="AHW18" s="62"/>
      <c r="AHX18" s="62"/>
      <c r="AHY18" s="62"/>
      <c r="AHZ18" s="62"/>
      <c r="AIA18" s="62"/>
      <c r="AIB18" s="62"/>
      <c r="AIC18" s="62"/>
      <c r="AID18" s="62"/>
      <c r="AIE18" s="62"/>
      <c r="AIF18" s="62"/>
      <c r="AIG18" s="62"/>
      <c r="AIH18" s="62"/>
      <c r="AII18" s="62"/>
      <c r="AIJ18" s="62"/>
      <c r="AIK18" s="62"/>
      <c r="AIL18" s="62"/>
      <c r="AIM18" s="62"/>
      <c r="AIN18" s="62"/>
      <c r="AIO18" s="62"/>
      <c r="AIP18" s="62"/>
      <c r="AIQ18" s="62"/>
      <c r="AIR18" s="62"/>
      <c r="AIS18" s="62"/>
      <c r="AIT18" s="62"/>
      <c r="AIU18" s="62"/>
      <c r="AIV18" s="62"/>
      <c r="AIW18" s="62"/>
      <c r="AIX18" s="62"/>
      <c r="AIY18" s="62"/>
      <c r="AIZ18" s="62"/>
      <c r="AJA18" s="62"/>
      <c r="AJB18" s="62"/>
      <c r="AJC18" s="62"/>
      <c r="AJD18" s="62"/>
      <c r="AJE18" s="62"/>
      <c r="AJF18" s="62"/>
      <c r="AJG18" s="62"/>
      <c r="AJH18" s="62"/>
      <c r="AJI18" s="62"/>
      <c r="AJJ18" s="62"/>
      <c r="AJK18" s="62"/>
      <c r="AJL18" s="62"/>
      <c r="AJM18" s="62"/>
      <c r="AJN18" s="62"/>
      <c r="AJO18" s="62"/>
      <c r="AJP18" s="62"/>
      <c r="AJQ18" s="62"/>
      <c r="AJR18" s="62"/>
      <c r="AJS18" s="62"/>
      <c r="AJT18" s="62"/>
      <c r="AJU18" s="62"/>
      <c r="AJV18" s="62"/>
      <c r="AJW18" s="62"/>
      <c r="AJX18" s="62"/>
      <c r="AJY18" s="62"/>
      <c r="AJZ18" s="62"/>
      <c r="AKA18" s="62"/>
      <c r="AKB18" s="62"/>
      <c r="AKC18" s="62"/>
      <c r="AKD18" s="62"/>
      <c r="AKE18" s="62"/>
      <c r="AKF18" s="62"/>
      <c r="AKG18" s="62"/>
      <c r="AKH18" s="62"/>
      <c r="AKI18" s="62"/>
      <c r="AKJ18" s="62"/>
      <c r="AKK18" s="62"/>
      <c r="AKL18" s="62"/>
      <c r="AKM18" s="62"/>
      <c r="AKN18" s="62"/>
      <c r="AKO18" s="62"/>
      <c r="AKP18" s="62"/>
      <c r="AKQ18" s="62"/>
      <c r="AKR18" s="62"/>
      <c r="AKS18" s="62"/>
      <c r="AKT18" s="62"/>
      <c r="AKU18" s="62"/>
      <c r="AKV18" s="62"/>
      <c r="AKW18" s="62"/>
      <c r="AKX18" s="62"/>
      <c r="AKY18" s="62"/>
      <c r="AKZ18" s="62"/>
      <c r="ALA18" s="62"/>
    </row>
    <row r="19" spans="1:989" x14ac:dyDescent="0.3">
      <c r="A19" s="171" t="s">
        <v>33</v>
      </c>
      <c r="B19" s="172"/>
      <c r="C19" s="172"/>
      <c r="D19" s="172"/>
      <c r="E19" s="172"/>
      <c r="F19" s="173"/>
      <c r="G19" s="78">
        <f>ROUND(SUM(G15:G18),2)</f>
        <v>2077.92</v>
      </c>
    </row>
    <row r="20" spans="1:989" s="5" customFormat="1" x14ac:dyDescent="0.3">
      <c r="C20" s="49"/>
      <c r="G20" s="59"/>
    </row>
    <row r="21" spans="1:989" s="63" customFormat="1" ht="18" customHeight="1" x14ac:dyDescent="0.25">
      <c r="A21" s="165" t="s">
        <v>25</v>
      </c>
      <c r="B21" s="165"/>
      <c r="C21" s="60" t="s">
        <v>26</v>
      </c>
      <c r="D21" s="60" t="s">
        <v>1</v>
      </c>
      <c r="E21" s="165" t="s">
        <v>6</v>
      </c>
      <c r="F21" s="165"/>
      <c r="G21" s="61" t="s">
        <v>27</v>
      </c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  <c r="BZ21" s="62"/>
      <c r="CA21" s="62"/>
      <c r="CB21" s="62"/>
      <c r="CC21" s="62"/>
      <c r="CD21" s="62"/>
      <c r="CE21" s="62"/>
      <c r="CF21" s="62"/>
      <c r="CG21" s="62"/>
      <c r="CH21" s="62"/>
      <c r="CI21" s="62"/>
      <c r="CJ21" s="62"/>
      <c r="CK21" s="62"/>
      <c r="CL21" s="62"/>
      <c r="CM21" s="62"/>
      <c r="CN21" s="62"/>
      <c r="CO21" s="62"/>
      <c r="CP21" s="62"/>
      <c r="CQ21" s="62"/>
      <c r="CR21" s="62"/>
      <c r="CS21" s="62"/>
      <c r="CT21" s="62"/>
      <c r="CU21" s="62"/>
      <c r="CV21" s="62"/>
      <c r="CW21" s="62"/>
      <c r="CX21" s="62"/>
      <c r="CY21" s="62"/>
      <c r="CZ21" s="62"/>
      <c r="DA21" s="62"/>
      <c r="DB21" s="62"/>
      <c r="DC21" s="62"/>
      <c r="DD21" s="62"/>
      <c r="DE21" s="62"/>
      <c r="DF21" s="62"/>
      <c r="DG21" s="62"/>
      <c r="DH21" s="62"/>
      <c r="DI21" s="62"/>
      <c r="DJ21" s="62"/>
      <c r="DK21" s="62"/>
      <c r="DL21" s="62"/>
      <c r="DM21" s="62"/>
      <c r="DN21" s="62"/>
      <c r="DO21" s="62"/>
      <c r="DP21" s="62"/>
      <c r="DQ21" s="62"/>
      <c r="DR21" s="62"/>
      <c r="DS21" s="62"/>
      <c r="DT21" s="62"/>
      <c r="DU21" s="62"/>
      <c r="DV21" s="62"/>
      <c r="DW21" s="62"/>
      <c r="DX21" s="62"/>
      <c r="DY21" s="62"/>
      <c r="DZ21" s="62"/>
      <c r="EA21" s="62"/>
      <c r="EB21" s="62"/>
      <c r="EC21" s="62"/>
      <c r="ED21" s="62"/>
      <c r="EE21" s="62"/>
      <c r="EF21" s="62"/>
      <c r="EG21" s="62"/>
      <c r="EH21" s="62"/>
      <c r="EI21" s="62"/>
      <c r="EJ21" s="62"/>
      <c r="EK21" s="62"/>
      <c r="EL21" s="62"/>
      <c r="EM21" s="62"/>
      <c r="EN21" s="62"/>
      <c r="EO21" s="62"/>
      <c r="EP21" s="62"/>
      <c r="EQ21" s="62"/>
      <c r="ER21" s="62"/>
      <c r="ES21" s="62"/>
      <c r="ET21" s="62"/>
      <c r="EU21" s="62"/>
      <c r="EV21" s="62"/>
      <c r="EW21" s="62"/>
      <c r="EX21" s="62"/>
      <c r="EY21" s="62"/>
      <c r="EZ21" s="62"/>
      <c r="FA21" s="62"/>
      <c r="FB21" s="62"/>
      <c r="FC21" s="62"/>
      <c r="FD21" s="62"/>
      <c r="FE21" s="62"/>
      <c r="FF21" s="62"/>
      <c r="FG21" s="62"/>
      <c r="FH21" s="62"/>
      <c r="FI21" s="62"/>
      <c r="FJ21" s="62"/>
      <c r="FK21" s="62"/>
      <c r="FL21" s="62"/>
      <c r="FM21" s="62"/>
      <c r="FN21" s="62"/>
      <c r="FO21" s="62"/>
      <c r="FP21" s="62"/>
      <c r="FQ21" s="62"/>
      <c r="FR21" s="62"/>
      <c r="FS21" s="62"/>
      <c r="FT21" s="62"/>
      <c r="FU21" s="62"/>
      <c r="FV21" s="62"/>
      <c r="FW21" s="62"/>
      <c r="FX21" s="62"/>
      <c r="FY21" s="62"/>
      <c r="FZ21" s="62"/>
      <c r="GA21" s="62"/>
      <c r="GB21" s="62"/>
      <c r="GC21" s="62"/>
      <c r="GD21" s="62"/>
      <c r="GE21" s="62"/>
      <c r="GF21" s="62"/>
      <c r="GG21" s="62"/>
      <c r="GH21" s="62"/>
      <c r="GI21" s="62"/>
      <c r="GJ21" s="62"/>
      <c r="GK21" s="62"/>
      <c r="GL21" s="62"/>
      <c r="GM21" s="62"/>
      <c r="GN21" s="62"/>
      <c r="GO21" s="62"/>
      <c r="GP21" s="62"/>
      <c r="GQ21" s="62"/>
      <c r="GR21" s="62"/>
      <c r="GS21" s="62"/>
      <c r="GT21" s="62"/>
      <c r="GU21" s="62"/>
      <c r="GV21" s="62"/>
      <c r="GW21" s="62"/>
      <c r="GX21" s="62"/>
      <c r="GY21" s="62"/>
      <c r="GZ21" s="62"/>
      <c r="HA21" s="62"/>
      <c r="HB21" s="62"/>
      <c r="HC21" s="62"/>
      <c r="HD21" s="62"/>
      <c r="HE21" s="62"/>
      <c r="HF21" s="62"/>
      <c r="HG21" s="62"/>
      <c r="HH21" s="62"/>
      <c r="HI21" s="62"/>
      <c r="HJ21" s="62"/>
      <c r="HK21" s="62"/>
      <c r="HL21" s="62"/>
      <c r="HM21" s="62"/>
      <c r="HN21" s="62"/>
      <c r="HO21" s="62"/>
      <c r="HP21" s="62"/>
      <c r="HQ21" s="62"/>
      <c r="HR21" s="62"/>
      <c r="HS21" s="62"/>
      <c r="HT21" s="62"/>
      <c r="HU21" s="62"/>
      <c r="HV21" s="62"/>
      <c r="HW21" s="62"/>
      <c r="HX21" s="62"/>
      <c r="HY21" s="62"/>
      <c r="HZ21" s="62"/>
      <c r="IA21" s="62"/>
      <c r="IB21" s="62"/>
      <c r="IC21" s="62"/>
      <c r="ID21" s="62"/>
      <c r="IE21" s="62"/>
      <c r="IF21" s="62"/>
      <c r="IG21" s="62"/>
      <c r="IH21" s="62"/>
      <c r="II21" s="62"/>
      <c r="IJ21" s="62"/>
      <c r="IK21" s="62"/>
      <c r="IL21" s="62"/>
      <c r="IM21" s="62"/>
      <c r="IN21" s="62"/>
      <c r="IO21" s="62"/>
      <c r="IP21" s="62"/>
      <c r="IQ21" s="62"/>
      <c r="IR21" s="62"/>
      <c r="IS21" s="62"/>
      <c r="IT21" s="62"/>
      <c r="IU21" s="62"/>
      <c r="IV21" s="62"/>
      <c r="IW21" s="62"/>
      <c r="IX21" s="62"/>
      <c r="IY21" s="62"/>
      <c r="IZ21" s="62"/>
      <c r="JA21" s="62"/>
      <c r="JB21" s="62"/>
      <c r="JC21" s="62"/>
      <c r="JD21" s="62"/>
      <c r="JE21" s="62"/>
      <c r="JF21" s="62"/>
      <c r="JG21" s="62"/>
      <c r="JH21" s="62"/>
      <c r="JI21" s="62"/>
      <c r="JJ21" s="62"/>
      <c r="JK21" s="62"/>
      <c r="JL21" s="62"/>
      <c r="JM21" s="62"/>
      <c r="JN21" s="62"/>
      <c r="JO21" s="62"/>
      <c r="JP21" s="62"/>
      <c r="JQ21" s="62"/>
      <c r="JR21" s="62"/>
      <c r="JS21" s="62"/>
      <c r="JT21" s="62"/>
      <c r="JU21" s="62"/>
      <c r="JV21" s="62"/>
      <c r="JW21" s="62"/>
      <c r="JX21" s="62"/>
      <c r="JY21" s="62"/>
      <c r="JZ21" s="62"/>
      <c r="KA21" s="62"/>
      <c r="KB21" s="62"/>
      <c r="KC21" s="62"/>
      <c r="KD21" s="62"/>
      <c r="KE21" s="62"/>
      <c r="KF21" s="62"/>
      <c r="KG21" s="62"/>
      <c r="KH21" s="62"/>
      <c r="KI21" s="62"/>
      <c r="KJ21" s="62"/>
      <c r="KK21" s="62"/>
      <c r="KL21" s="62"/>
      <c r="KM21" s="62"/>
      <c r="KN21" s="62"/>
      <c r="KO21" s="62"/>
      <c r="KP21" s="62"/>
      <c r="KQ21" s="62"/>
      <c r="KR21" s="62"/>
      <c r="KS21" s="62"/>
      <c r="KT21" s="62"/>
      <c r="KU21" s="62"/>
      <c r="KV21" s="62"/>
      <c r="KW21" s="62"/>
      <c r="KX21" s="62"/>
      <c r="KY21" s="62"/>
      <c r="KZ21" s="62"/>
      <c r="LA21" s="62"/>
      <c r="LB21" s="62"/>
      <c r="LC21" s="62"/>
      <c r="LD21" s="62"/>
      <c r="LE21" s="62"/>
      <c r="LF21" s="62"/>
      <c r="LG21" s="62"/>
      <c r="LH21" s="62"/>
      <c r="LI21" s="62"/>
      <c r="LJ21" s="62"/>
      <c r="LK21" s="62"/>
      <c r="LL21" s="62"/>
      <c r="LM21" s="62"/>
      <c r="LN21" s="62"/>
      <c r="LO21" s="62"/>
      <c r="LP21" s="62"/>
      <c r="LQ21" s="62"/>
      <c r="LR21" s="62"/>
      <c r="LS21" s="62"/>
      <c r="LT21" s="62"/>
      <c r="LU21" s="62"/>
      <c r="LV21" s="62"/>
      <c r="LW21" s="62"/>
      <c r="LX21" s="62"/>
      <c r="LY21" s="62"/>
      <c r="LZ21" s="62"/>
      <c r="MA21" s="62"/>
      <c r="MB21" s="62"/>
      <c r="MC21" s="62"/>
      <c r="MD21" s="62"/>
      <c r="ME21" s="62"/>
      <c r="MF21" s="62"/>
      <c r="MG21" s="62"/>
      <c r="MH21" s="62"/>
      <c r="MI21" s="62"/>
      <c r="MJ21" s="62"/>
      <c r="MK21" s="62"/>
      <c r="ML21" s="62"/>
      <c r="MM21" s="62"/>
      <c r="MN21" s="62"/>
      <c r="MO21" s="62"/>
      <c r="MP21" s="62"/>
      <c r="MQ21" s="62"/>
      <c r="MR21" s="62"/>
      <c r="MS21" s="62"/>
      <c r="MT21" s="62"/>
      <c r="MU21" s="62"/>
      <c r="MV21" s="62"/>
      <c r="MW21" s="62"/>
      <c r="MX21" s="62"/>
      <c r="MY21" s="62"/>
      <c r="MZ21" s="62"/>
      <c r="NA21" s="62"/>
      <c r="NB21" s="62"/>
      <c r="NC21" s="62"/>
      <c r="ND21" s="62"/>
      <c r="NE21" s="62"/>
      <c r="NF21" s="62"/>
      <c r="NG21" s="62"/>
      <c r="NH21" s="62"/>
      <c r="NI21" s="62"/>
      <c r="NJ21" s="62"/>
      <c r="NK21" s="62"/>
      <c r="NL21" s="62"/>
      <c r="NM21" s="62"/>
      <c r="NN21" s="62"/>
      <c r="NO21" s="62"/>
      <c r="NP21" s="62"/>
      <c r="NQ21" s="62"/>
      <c r="NR21" s="62"/>
      <c r="NS21" s="62"/>
      <c r="NT21" s="62"/>
      <c r="NU21" s="62"/>
      <c r="NV21" s="62"/>
      <c r="NW21" s="62"/>
      <c r="NX21" s="62"/>
      <c r="NY21" s="62"/>
      <c r="NZ21" s="62"/>
      <c r="OA21" s="62"/>
      <c r="OB21" s="62"/>
      <c r="OC21" s="62"/>
      <c r="OD21" s="62"/>
      <c r="OE21" s="62"/>
      <c r="OF21" s="62"/>
      <c r="OG21" s="62"/>
      <c r="OH21" s="62"/>
      <c r="OI21" s="62"/>
      <c r="OJ21" s="62"/>
      <c r="OK21" s="62"/>
      <c r="OL21" s="62"/>
      <c r="OM21" s="62"/>
      <c r="ON21" s="62"/>
      <c r="OO21" s="62"/>
      <c r="OP21" s="62"/>
      <c r="OQ21" s="62"/>
      <c r="OR21" s="62"/>
      <c r="OS21" s="62"/>
      <c r="OT21" s="62"/>
      <c r="OU21" s="62"/>
      <c r="OV21" s="62"/>
      <c r="OW21" s="62"/>
      <c r="OX21" s="62"/>
      <c r="OY21" s="62"/>
      <c r="OZ21" s="62"/>
      <c r="PA21" s="62"/>
      <c r="PB21" s="62"/>
      <c r="PC21" s="62"/>
      <c r="PD21" s="62"/>
      <c r="PE21" s="62"/>
      <c r="PF21" s="62"/>
      <c r="PG21" s="62"/>
      <c r="PH21" s="62"/>
      <c r="PI21" s="62"/>
      <c r="PJ21" s="62"/>
      <c r="PK21" s="62"/>
      <c r="PL21" s="62"/>
      <c r="PM21" s="62"/>
      <c r="PN21" s="62"/>
      <c r="PO21" s="62"/>
      <c r="PP21" s="62"/>
      <c r="PQ21" s="62"/>
      <c r="PR21" s="62"/>
      <c r="PS21" s="62"/>
      <c r="PT21" s="62"/>
      <c r="PU21" s="62"/>
      <c r="PV21" s="62"/>
      <c r="PW21" s="62"/>
      <c r="PX21" s="62"/>
      <c r="PY21" s="62"/>
      <c r="PZ21" s="62"/>
      <c r="QA21" s="62"/>
      <c r="QB21" s="62"/>
      <c r="QC21" s="62"/>
      <c r="QD21" s="62"/>
      <c r="QE21" s="62"/>
      <c r="QF21" s="62"/>
      <c r="QG21" s="62"/>
      <c r="QH21" s="62"/>
      <c r="QI21" s="62"/>
      <c r="QJ21" s="62"/>
      <c r="QK21" s="62"/>
      <c r="QL21" s="62"/>
      <c r="QM21" s="62"/>
      <c r="QN21" s="62"/>
      <c r="QO21" s="62"/>
      <c r="QP21" s="62"/>
      <c r="QQ21" s="62"/>
      <c r="QR21" s="62"/>
      <c r="QS21" s="62"/>
      <c r="QT21" s="62"/>
      <c r="QU21" s="62"/>
      <c r="QV21" s="62"/>
      <c r="QW21" s="62"/>
      <c r="QX21" s="62"/>
      <c r="QY21" s="62"/>
      <c r="QZ21" s="62"/>
      <c r="RA21" s="62"/>
      <c r="RB21" s="62"/>
      <c r="RC21" s="62"/>
      <c r="RD21" s="62"/>
      <c r="RE21" s="62"/>
      <c r="RF21" s="62"/>
      <c r="RG21" s="62"/>
      <c r="RH21" s="62"/>
      <c r="RI21" s="62"/>
      <c r="RJ21" s="62"/>
      <c r="RK21" s="62"/>
      <c r="RL21" s="62"/>
      <c r="RM21" s="62"/>
      <c r="RN21" s="62"/>
      <c r="RO21" s="62"/>
      <c r="RP21" s="62"/>
      <c r="RQ21" s="62"/>
      <c r="RR21" s="62"/>
      <c r="RS21" s="62"/>
      <c r="RT21" s="62"/>
      <c r="RU21" s="62"/>
      <c r="RV21" s="62"/>
      <c r="RW21" s="62"/>
      <c r="RX21" s="62"/>
      <c r="RY21" s="62"/>
      <c r="RZ21" s="62"/>
      <c r="SA21" s="62"/>
      <c r="SB21" s="62"/>
      <c r="SC21" s="62"/>
      <c r="SD21" s="62"/>
      <c r="SE21" s="62"/>
      <c r="SF21" s="62"/>
      <c r="SG21" s="62"/>
      <c r="SH21" s="62"/>
      <c r="SI21" s="62"/>
      <c r="SJ21" s="62"/>
      <c r="SK21" s="62"/>
      <c r="SL21" s="62"/>
      <c r="SM21" s="62"/>
      <c r="SN21" s="62"/>
      <c r="SO21" s="62"/>
      <c r="SP21" s="62"/>
      <c r="SQ21" s="62"/>
      <c r="SR21" s="62"/>
      <c r="SS21" s="62"/>
      <c r="ST21" s="62"/>
      <c r="SU21" s="62"/>
      <c r="SV21" s="62"/>
      <c r="SW21" s="62"/>
      <c r="SX21" s="62"/>
      <c r="SY21" s="62"/>
      <c r="SZ21" s="62"/>
      <c r="TA21" s="62"/>
      <c r="TB21" s="62"/>
      <c r="TC21" s="62"/>
      <c r="TD21" s="62"/>
      <c r="TE21" s="62"/>
      <c r="TF21" s="62"/>
      <c r="TG21" s="62"/>
      <c r="TH21" s="62"/>
      <c r="TI21" s="62"/>
      <c r="TJ21" s="62"/>
      <c r="TK21" s="62"/>
      <c r="TL21" s="62"/>
      <c r="TM21" s="62"/>
      <c r="TN21" s="62"/>
      <c r="TO21" s="62"/>
      <c r="TP21" s="62"/>
      <c r="TQ21" s="62"/>
      <c r="TR21" s="62"/>
      <c r="TS21" s="62"/>
      <c r="TT21" s="62"/>
      <c r="TU21" s="62"/>
      <c r="TV21" s="62"/>
      <c r="TW21" s="62"/>
      <c r="TX21" s="62"/>
      <c r="TY21" s="62"/>
      <c r="TZ21" s="62"/>
      <c r="UA21" s="62"/>
      <c r="UB21" s="62"/>
      <c r="UC21" s="62"/>
      <c r="UD21" s="62"/>
      <c r="UE21" s="62"/>
      <c r="UF21" s="62"/>
      <c r="UG21" s="62"/>
      <c r="UH21" s="62"/>
      <c r="UI21" s="62"/>
      <c r="UJ21" s="62"/>
      <c r="UK21" s="62"/>
      <c r="UL21" s="62"/>
      <c r="UM21" s="62"/>
      <c r="UN21" s="62"/>
      <c r="UO21" s="62"/>
      <c r="UP21" s="62"/>
      <c r="UQ21" s="62"/>
      <c r="UR21" s="62"/>
      <c r="US21" s="62"/>
      <c r="UT21" s="62"/>
      <c r="UU21" s="62"/>
      <c r="UV21" s="62"/>
      <c r="UW21" s="62"/>
      <c r="UX21" s="62"/>
      <c r="UY21" s="62"/>
      <c r="UZ21" s="62"/>
      <c r="VA21" s="62"/>
      <c r="VB21" s="62"/>
      <c r="VC21" s="62"/>
      <c r="VD21" s="62"/>
      <c r="VE21" s="62"/>
      <c r="VF21" s="62"/>
      <c r="VG21" s="62"/>
      <c r="VH21" s="62"/>
      <c r="VI21" s="62"/>
      <c r="VJ21" s="62"/>
      <c r="VK21" s="62"/>
      <c r="VL21" s="62"/>
      <c r="VM21" s="62"/>
      <c r="VN21" s="62"/>
      <c r="VO21" s="62"/>
      <c r="VP21" s="62"/>
      <c r="VQ21" s="62"/>
      <c r="VR21" s="62"/>
      <c r="VS21" s="62"/>
      <c r="VT21" s="62"/>
      <c r="VU21" s="62"/>
      <c r="VV21" s="62"/>
      <c r="VW21" s="62"/>
      <c r="VX21" s="62"/>
      <c r="VY21" s="62"/>
      <c r="VZ21" s="62"/>
      <c r="WA21" s="62"/>
      <c r="WB21" s="62"/>
      <c r="WC21" s="62"/>
      <c r="WD21" s="62"/>
      <c r="WE21" s="62"/>
      <c r="WF21" s="62"/>
      <c r="WG21" s="62"/>
      <c r="WH21" s="62"/>
      <c r="WI21" s="62"/>
      <c r="WJ21" s="62"/>
      <c r="WK21" s="62"/>
      <c r="WL21" s="62"/>
      <c r="WM21" s="62"/>
      <c r="WN21" s="62"/>
      <c r="WO21" s="62"/>
      <c r="WP21" s="62"/>
      <c r="WQ21" s="62"/>
      <c r="WR21" s="62"/>
      <c r="WS21" s="62"/>
      <c r="WT21" s="62"/>
      <c r="WU21" s="62"/>
      <c r="WV21" s="62"/>
      <c r="WW21" s="62"/>
      <c r="WX21" s="62"/>
      <c r="WY21" s="62"/>
      <c r="WZ21" s="62"/>
      <c r="XA21" s="62"/>
      <c r="XB21" s="62"/>
      <c r="XC21" s="62"/>
      <c r="XD21" s="62"/>
      <c r="XE21" s="62"/>
      <c r="XF21" s="62"/>
      <c r="XG21" s="62"/>
      <c r="XH21" s="62"/>
      <c r="XI21" s="62"/>
      <c r="XJ21" s="62"/>
      <c r="XK21" s="62"/>
      <c r="XL21" s="62"/>
      <c r="XM21" s="62"/>
      <c r="XN21" s="62"/>
      <c r="XO21" s="62"/>
      <c r="XP21" s="62"/>
      <c r="XQ21" s="62"/>
      <c r="XR21" s="62"/>
      <c r="XS21" s="62"/>
      <c r="XT21" s="62"/>
      <c r="XU21" s="62"/>
      <c r="XV21" s="62"/>
      <c r="XW21" s="62"/>
      <c r="XX21" s="62"/>
      <c r="XY21" s="62"/>
      <c r="XZ21" s="62"/>
      <c r="YA21" s="62"/>
      <c r="YB21" s="62"/>
      <c r="YC21" s="62"/>
      <c r="YD21" s="62"/>
      <c r="YE21" s="62"/>
      <c r="YF21" s="62"/>
      <c r="YG21" s="62"/>
      <c r="YH21" s="62"/>
      <c r="YI21" s="62"/>
      <c r="YJ21" s="62"/>
      <c r="YK21" s="62"/>
      <c r="YL21" s="62"/>
      <c r="YM21" s="62"/>
      <c r="YN21" s="62"/>
      <c r="YO21" s="62"/>
      <c r="YP21" s="62"/>
      <c r="YQ21" s="62"/>
      <c r="YR21" s="62"/>
      <c r="YS21" s="62"/>
      <c r="YT21" s="62"/>
      <c r="YU21" s="62"/>
      <c r="YV21" s="62"/>
      <c r="YW21" s="62"/>
      <c r="YX21" s="62"/>
      <c r="YY21" s="62"/>
      <c r="YZ21" s="62"/>
      <c r="ZA21" s="62"/>
      <c r="ZB21" s="62"/>
      <c r="ZC21" s="62"/>
      <c r="ZD21" s="62"/>
      <c r="ZE21" s="62"/>
      <c r="ZF21" s="62"/>
      <c r="ZG21" s="62"/>
      <c r="ZH21" s="62"/>
      <c r="ZI21" s="62"/>
      <c r="ZJ21" s="62"/>
      <c r="ZK21" s="62"/>
      <c r="ZL21" s="62"/>
      <c r="ZM21" s="62"/>
      <c r="ZN21" s="62"/>
      <c r="ZO21" s="62"/>
      <c r="ZP21" s="62"/>
      <c r="ZQ21" s="62"/>
      <c r="ZR21" s="62"/>
      <c r="ZS21" s="62"/>
      <c r="ZT21" s="62"/>
      <c r="ZU21" s="62"/>
      <c r="ZV21" s="62"/>
      <c r="ZW21" s="62"/>
      <c r="ZX21" s="62"/>
      <c r="ZY21" s="62"/>
      <c r="ZZ21" s="62"/>
      <c r="AAA21" s="62"/>
      <c r="AAB21" s="62"/>
      <c r="AAC21" s="62"/>
      <c r="AAD21" s="62"/>
      <c r="AAE21" s="62"/>
      <c r="AAF21" s="62"/>
      <c r="AAG21" s="62"/>
      <c r="AAH21" s="62"/>
      <c r="AAI21" s="62"/>
      <c r="AAJ21" s="62"/>
      <c r="AAK21" s="62"/>
      <c r="AAL21" s="62"/>
      <c r="AAM21" s="62"/>
      <c r="AAN21" s="62"/>
      <c r="AAO21" s="62"/>
      <c r="AAP21" s="62"/>
      <c r="AAQ21" s="62"/>
      <c r="AAR21" s="62"/>
      <c r="AAS21" s="62"/>
      <c r="AAT21" s="62"/>
      <c r="AAU21" s="62"/>
      <c r="AAV21" s="62"/>
      <c r="AAW21" s="62"/>
      <c r="AAX21" s="62"/>
      <c r="AAY21" s="62"/>
      <c r="AAZ21" s="62"/>
      <c r="ABA21" s="62"/>
      <c r="ABB21" s="62"/>
      <c r="ABC21" s="62"/>
      <c r="ABD21" s="62"/>
      <c r="ABE21" s="62"/>
      <c r="ABF21" s="62"/>
      <c r="ABG21" s="62"/>
      <c r="ABH21" s="62"/>
      <c r="ABI21" s="62"/>
      <c r="ABJ21" s="62"/>
      <c r="ABK21" s="62"/>
      <c r="ABL21" s="62"/>
      <c r="ABM21" s="62"/>
      <c r="ABN21" s="62"/>
      <c r="ABO21" s="62"/>
      <c r="ABP21" s="62"/>
      <c r="ABQ21" s="62"/>
      <c r="ABR21" s="62"/>
      <c r="ABS21" s="62"/>
      <c r="ABT21" s="62"/>
      <c r="ABU21" s="62"/>
      <c r="ABV21" s="62"/>
      <c r="ABW21" s="62"/>
      <c r="ABX21" s="62"/>
      <c r="ABY21" s="62"/>
      <c r="ABZ21" s="62"/>
      <c r="ACA21" s="62"/>
      <c r="ACB21" s="62"/>
      <c r="ACC21" s="62"/>
      <c r="ACD21" s="62"/>
      <c r="ACE21" s="62"/>
      <c r="ACF21" s="62"/>
      <c r="ACG21" s="62"/>
      <c r="ACH21" s="62"/>
      <c r="ACI21" s="62"/>
      <c r="ACJ21" s="62"/>
      <c r="ACK21" s="62"/>
      <c r="ACL21" s="62"/>
      <c r="ACM21" s="62"/>
      <c r="ACN21" s="62"/>
      <c r="ACO21" s="62"/>
      <c r="ACP21" s="62"/>
      <c r="ACQ21" s="62"/>
      <c r="ACR21" s="62"/>
      <c r="ACS21" s="62"/>
      <c r="ACT21" s="62"/>
      <c r="ACU21" s="62"/>
      <c r="ACV21" s="62"/>
      <c r="ACW21" s="62"/>
      <c r="ACX21" s="62"/>
      <c r="ACY21" s="62"/>
      <c r="ACZ21" s="62"/>
      <c r="ADA21" s="62"/>
      <c r="ADB21" s="62"/>
      <c r="ADC21" s="62"/>
      <c r="ADD21" s="62"/>
      <c r="ADE21" s="62"/>
      <c r="ADF21" s="62"/>
      <c r="ADG21" s="62"/>
      <c r="ADH21" s="62"/>
      <c r="ADI21" s="62"/>
      <c r="ADJ21" s="62"/>
      <c r="ADK21" s="62"/>
      <c r="ADL21" s="62"/>
      <c r="ADM21" s="62"/>
      <c r="ADN21" s="62"/>
      <c r="ADO21" s="62"/>
      <c r="ADP21" s="62"/>
      <c r="ADQ21" s="62"/>
      <c r="ADR21" s="62"/>
      <c r="ADS21" s="62"/>
      <c r="ADT21" s="62"/>
      <c r="ADU21" s="62"/>
      <c r="ADV21" s="62"/>
      <c r="ADW21" s="62"/>
      <c r="ADX21" s="62"/>
      <c r="ADY21" s="62"/>
      <c r="ADZ21" s="62"/>
      <c r="AEA21" s="62"/>
      <c r="AEB21" s="62"/>
      <c r="AEC21" s="62"/>
      <c r="AED21" s="62"/>
      <c r="AEE21" s="62"/>
      <c r="AEF21" s="62"/>
      <c r="AEG21" s="62"/>
      <c r="AEH21" s="62"/>
      <c r="AEI21" s="62"/>
      <c r="AEJ21" s="62"/>
      <c r="AEK21" s="62"/>
      <c r="AEL21" s="62"/>
      <c r="AEM21" s="62"/>
      <c r="AEN21" s="62"/>
      <c r="AEO21" s="62"/>
      <c r="AEP21" s="62"/>
      <c r="AEQ21" s="62"/>
      <c r="AER21" s="62"/>
      <c r="AES21" s="62"/>
      <c r="AET21" s="62"/>
      <c r="AEU21" s="62"/>
      <c r="AEV21" s="62"/>
      <c r="AEW21" s="62"/>
      <c r="AEX21" s="62"/>
      <c r="AEY21" s="62"/>
      <c r="AEZ21" s="62"/>
      <c r="AFA21" s="62"/>
      <c r="AFB21" s="62"/>
      <c r="AFC21" s="62"/>
      <c r="AFD21" s="62"/>
      <c r="AFE21" s="62"/>
      <c r="AFF21" s="62"/>
      <c r="AFG21" s="62"/>
      <c r="AFH21" s="62"/>
      <c r="AFI21" s="62"/>
      <c r="AFJ21" s="62"/>
      <c r="AFK21" s="62"/>
      <c r="AFL21" s="62"/>
      <c r="AFM21" s="62"/>
      <c r="AFN21" s="62"/>
      <c r="AFO21" s="62"/>
      <c r="AFP21" s="62"/>
      <c r="AFQ21" s="62"/>
      <c r="AFR21" s="62"/>
      <c r="AFS21" s="62"/>
      <c r="AFT21" s="62"/>
      <c r="AFU21" s="62"/>
      <c r="AFV21" s="62"/>
      <c r="AFW21" s="62"/>
      <c r="AFX21" s="62"/>
      <c r="AFY21" s="62"/>
      <c r="AFZ21" s="62"/>
      <c r="AGA21" s="62"/>
      <c r="AGB21" s="62"/>
      <c r="AGC21" s="62"/>
      <c r="AGD21" s="62"/>
      <c r="AGE21" s="62"/>
      <c r="AGF21" s="62"/>
      <c r="AGG21" s="62"/>
      <c r="AGH21" s="62"/>
      <c r="AGI21" s="62"/>
      <c r="AGJ21" s="62"/>
      <c r="AGK21" s="62"/>
      <c r="AGL21" s="62"/>
      <c r="AGM21" s="62"/>
      <c r="AGN21" s="62"/>
      <c r="AGO21" s="62"/>
      <c r="AGP21" s="62"/>
      <c r="AGQ21" s="62"/>
      <c r="AGR21" s="62"/>
      <c r="AGS21" s="62"/>
      <c r="AGT21" s="62"/>
      <c r="AGU21" s="62"/>
      <c r="AGV21" s="62"/>
      <c r="AGW21" s="62"/>
      <c r="AGX21" s="62"/>
      <c r="AGY21" s="62"/>
      <c r="AGZ21" s="62"/>
      <c r="AHA21" s="62"/>
      <c r="AHB21" s="62"/>
      <c r="AHC21" s="62"/>
      <c r="AHD21" s="62"/>
      <c r="AHE21" s="62"/>
      <c r="AHF21" s="62"/>
      <c r="AHG21" s="62"/>
      <c r="AHH21" s="62"/>
      <c r="AHI21" s="62"/>
      <c r="AHJ21" s="62"/>
      <c r="AHK21" s="62"/>
      <c r="AHL21" s="62"/>
      <c r="AHM21" s="62"/>
      <c r="AHN21" s="62"/>
      <c r="AHO21" s="62"/>
      <c r="AHP21" s="62"/>
      <c r="AHQ21" s="62"/>
      <c r="AHR21" s="62"/>
      <c r="AHS21" s="62"/>
      <c r="AHT21" s="62"/>
      <c r="AHU21" s="62"/>
      <c r="AHV21" s="62"/>
      <c r="AHW21" s="62"/>
      <c r="AHX21" s="62"/>
      <c r="AHY21" s="62"/>
      <c r="AHZ21" s="62"/>
      <c r="AIA21" s="62"/>
      <c r="AIB21" s="62"/>
      <c r="AIC21" s="62"/>
      <c r="AID21" s="62"/>
      <c r="AIE21" s="62"/>
      <c r="AIF21" s="62"/>
      <c r="AIG21" s="62"/>
      <c r="AIH21" s="62"/>
      <c r="AII21" s="62"/>
      <c r="AIJ21" s="62"/>
      <c r="AIK21" s="62"/>
      <c r="AIL21" s="62"/>
      <c r="AIM21" s="62"/>
      <c r="AIN21" s="62"/>
      <c r="AIO21" s="62"/>
      <c r="AIP21" s="62"/>
      <c r="AIQ21" s="62"/>
      <c r="AIR21" s="62"/>
      <c r="AIS21" s="62"/>
      <c r="AIT21" s="62"/>
      <c r="AIU21" s="62"/>
      <c r="AIV21" s="62"/>
      <c r="AIW21" s="62"/>
      <c r="AIX21" s="62"/>
      <c r="AIY21" s="62"/>
      <c r="AIZ21" s="62"/>
      <c r="AJA21" s="62"/>
      <c r="AJB21" s="62"/>
      <c r="AJC21" s="62"/>
      <c r="AJD21" s="62"/>
      <c r="AJE21" s="62"/>
      <c r="AJF21" s="62"/>
      <c r="AJG21" s="62"/>
      <c r="AJH21" s="62"/>
      <c r="AJI21" s="62"/>
      <c r="AJJ21" s="62"/>
      <c r="AJK21" s="62"/>
      <c r="AJL21" s="62"/>
      <c r="AJM21" s="62"/>
      <c r="AJN21" s="62"/>
      <c r="AJO21" s="62"/>
      <c r="AJP21" s="62"/>
      <c r="AJQ21" s="62"/>
      <c r="AJR21" s="62"/>
      <c r="AJS21" s="62"/>
      <c r="AJT21" s="62"/>
      <c r="AJU21" s="62"/>
      <c r="AJV21" s="62"/>
      <c r="AJW21" s="62"/>
      <c r="AJX21" s="62"/>
      <c r="AJY21" s="62"/>
      <c r="AJZ21" s="62"/>
      <c r="AKA21" s="62"/>
      <c r="AKB21" s="62"/>
      <c r="AKC21" s="62"/>
      <c r="AKD21" s="62"/>
      <c r="AKE21" s="62"/>
      <c r="AKF21" s="62"/>
      <c r="AKG21" s="62"/>
      <c r="AKH21" s="62"/>
      <c r="AKI21" s="62"/>
      <c r="AKJ21" s="62"/>
      <c r="AKK21" s="62"/>
      <c r="AKL21" s="62"/>
      <c r="AKM21" s="62"/>
      <c r="AKN21" s="62"/>
      <c r="AKO21" s="62"/>
      <c r="AKP21" s="62"/>
      <c r="AKQ21" s="62"/>
      <c r="AKR21" s="62"/>
      <c r="AKS21" s="62"/>
      <c r="AKT21" s="62"/>
      <c r="AKU21" s="62"/>
      <c r="AKV21" s="62"/>
      <c r="AKW21" s="62"/>
      <c r="AKX21" s="62"/>
      <c r="AKY21" s="62"/>
      <c r="AKZ21" s="62"/>
      <c r="ALA21" s="62"/>
    </row>
    <row r="22" spans="1:989" ht="22.5" customHeight="1" x14ac:dyDescent="0.3">
      <c r="A22" s="166">
        <v>2</v>
      </c>
      <c r="B22" s="166"/>
      <c r="C22" s="64" t="s">
        <v>46</v>
      </c>
      <c r="D22" s="65" t="s">
        <v>35</v>
      </c>
      <c r="E22" s="66" t="s">
        <v>0</v>
      </c>
      <c r="F22" s="66">
        <v>102621</v>
      </c>
      <c r="G22" s="67">
        <f>G29</f>
        <v>2151.36</v>
      </c>
    </row>
    <row r="23" spans="1:989" x14ac:dyDescent="0.3">
      <c r="A23" s="68" t="s">
        <v>6</v>
      </c>
      <c r="B23" s="68" t="s">
        <v>25</v>
      </c>
      <c r="C23" s="68" t="s">
        <v>28</v>
      </c>
      <c r="D23" s="68" t="s">
        <v>1</v>
      </c>
      <c r="E23" s="68" t="s">
        <v>29</v>
      </c>
      <c r="F23" s="68" t="s">
        <v>30</v>
      </c>
      <c r="G23" s="69" t="s">
        <v>31</v>
      </c>
    </row>
    <row r="24" spans="1:989" ht="27.75" customHeight="1" x14ac:dyDescent="0.3">
      <c r="A24" s="70" t="s">
        <v>0</v>
      </c>
      <c r="B24" s="70">
        <v>88267</v>
      </c>
      <c r="C24" s="71" t="s">
        <v>36</v>
      </c>
      <c r="D24" s="72" t="s">
        <v>32</v>
      </c>
      <c r="E24" s="73">
        <v>2.5</v>
      </c>
      <c r="F24" s="74">
        <v>32.74</v>
      </c>
      <c r="G24" s="75">
        <f t="shared" ref="G24:G28" si="1">ROUND(E24*F24,2)</f>
        <v>81.849999999999994</v>
      </c>
    </row>
    <row r="25" spans="1:989" ht="27.75" customHeight="1" x14ac:dyDescent="0.3">
      <c r="A25" s="70" t="s">
        <v>0</v>
      </c>
      <c r="B25" s="70">
        <v>88248</v>
      </c>
      <c r="C25" s="71" t="s">
        <v>37</v>
      </c>
      <c r="D25" s="72" t="s">
        <v>32</v>
      </c>
      <c r="E25" s="73">
        <v>2.5</v>
      </c>
      <c r="F25" s="74">
        <v>27.57</v>
      </c>
      <c r="G25" s="75">
        <f t="shared" si="1"/>
        <v>68.930000000000007</v>
      </c>
    </row>
    <row r="26" spans="1:989" ht="27.75" customHeight="1" x14ac:dyDescent="0.3">
      <c r="A26" s="70" t="s">
        <v>0</v>
      </c>
      <c r="B26" s="70">
        <v>88264</v>
      </c>
      <c r="C26" s="71" t="s">
        <v>94</v>
      </c>
      <c r="D26" s="72" t="s">
        <v>32</v>
      </c>
      <c r="E26" s="94">
        <v>2</v>
      </c>
      <c r="F26" s="74">
        <v>36.72</v>
      </c>
      <c r="G26" s="75">
        <f t="shared" si="1"/>
        <v>73.44</v>
      </c>
    </row>
    <row r="27" spans="1:989" ht="37.049999999999997" customHeight="1" x14ac:dyDescent="0.3">
      <c r="A27" s="70" t="s">
        <v>0</v>
      </c>
      <c r="B27" s="70">
        <v>93287</v>
      </c>
      <c r="C27" s="71" t="s">
        <v>39</v>
      </c>
      <c r="D27" s="65" t="s">
        <v>38</v>
      </c>
      <c r="E27" s="76">
        <v>3</v>
      </c>
      <c r="F27" s="74">
        <v>348.28</v>
      </c>
      <c r="G27" s="75">
        <f t="shared" si="1"/>
        <v>1044.8399999999999</v>
      </c>
    </row>
    <row r="28" spans="1:989" s="63" customFormat="1" ht="37.049999999999997" customHeight="1" x14ac:dyDescent="0.25">
      <c r="A28" s="70" t="s">
        <v>0</v>
      </c>
      <c r="B28" s="70">
        <v>93288</v>
      </c>
      <c r="C28" s="71" t="s">
        <v>40</v>
      </c>
      <c r="D28" s="77" t="s">
        <v>41</v>
      </c>
      <c r="E28" s="76">
        <v>5</v>
      </c>
      <c r="F28" s="74">
        <v>176.46</v>
      </c>
      <c r="G28" s="75">
        <f t="shared" si="1"/>
        <v>882.3</v>
      </c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  <c r="CT28" s="62"/>
      <c r="CU28" s="62"/>
      <c r="CV28" s="62"/>
      <c r="CW28" s="62"/>
      <c r="CX28" s="62"/>
      <c r="CY28" s="62"/>
      <c r="CZ28" s="62"/>
      <c r="DA28" s="62"/>
      <c r="DB28" s="62"/>
      <c r="DC28" s="62"/>
      <c r="DD28" s="62"/>
      <c r="DE28" s="62"/>
      <c r="DF28" s="62"/>
      <c r="DG28" s="62"/>
      <c r="DH28" s="62"/>
      <c r="DI28" s="62"/>
      <c r="DJ28" s="62"/>
      <c r="DK28" s="62"/>
      <c r="DL28" s="62"/>
      <c r="DM28" s="62"/>
      <c r="DN28" s="62"/>
      <c r="DO28" s="62"/>
      <c r="DP28" s="62"/>
      <c r="DQ28" s="62"/>
      <c r="DR28" s="62"/>
      <c r="DS28" s="62"/>
      <c r="DT28" s="62"/>
      <c r="DU28" s="62"/>
      <c r="DV28" s="62"/>
      <c r="DW28" s="62"/>
      <c r="DX28" s="62"/>
      <c r="DY28" s="62"/>
      <c r="DZ28" s="62"/>
      <c r="EA28" s="62"/>
      <c r="EB28" s="62"/>
      <c r="EC28" s="62"/>
      <c r="ED28" s="62"/>
      <c r="EE28" s="62"/>
      <c r="EF28" s="62"/>
      <c r="EG28" s="62"/>
      <c r="EH28" s="62"/>
      <c r="EI28" s="62"/>
      <c r="EJ28" s="62"/>
      <c r="EK28" s="62"/>
      <c r="EL28" s="62"/>
      <c r="EM28" s="62"/>
      <c r="EN28" s="62"/>
      <c r="EO28" s="62"/>
      <c r="EP28" s="62"/>
      <c r="EQ28" s="62"/>
      <c r="ER28" s="62"/>
      <c r="ES28" s="62"/>
      <c r="ET28" s="62"/>
      <c r="EU28" s="62"/>
      <c r="EV28" s="62"/>
      <c r="EW28" s="62"/>
      <c r="EX28" s="62"/>
      <c r="EY28" s="62"/>
      <c r="EZ28" s="62"/>
      <c r="FA28" s="62"/>
      <c r="FB28" s="62"/>
      <c r="FC28" s="62"/>
      <c r="FD28" s="62"/>
      <c r="FE28" s="62"/>
      <c r="FF28" s="62"/>
      <c r="FG28" s="62"/>
      <c r="FH28" s="62"/>
      <c r="FI28" s="62"/>
      <c r="FJ28" s="62"/>
      <c r="FK28" s="62"/>
      <c r="FL28" s="62"/>
      <c r="FM28" s="62"/>
      <c r="FN28" s="62"/>
      <c r="FO28" s="62"/>
      <c r="FP28" s="62"/>
      <c r="FQ28" s="62"/>
      <c r="FR28" s="62"/>
      <c r="FS28" s="62"/>
      <c r="FT28" s="62"/>
      <c r="FU28" s="62"/>
      <c r="FV28" s="62"/>
      <c r="FW28" s="62"/>
      <c r="FX28" s="62"/>
      <c r="FY28" s="62"/>
      <c r="FZ28" s="62"/>
      <c r="GA28" s="62"/>
      <c r="GB28" s="62"/>
      <c r="GC28" s="62"/>
      <c r="GD28" s="62"/>
      <c r="GE28" s="62"/>
      <c r="GF28" s="62"/>
      <c r="GG28" s="62"/>
      <c r="GH28" s="62"/>
      <c r="GI28" s="62"/>
      <c r="GJ28" s="62"/>
      <c r="GK28" s="62"/>
      <c r="GL28" s="62"/>
      <c r="GM28" s="62"/>
      <c r="GN28" s="62"/>
      <c r="GO28" s="62"/>
      <c r="GP28" s="62"/>
      <c r="GQ28" s="62"/>
      <c r="GR28" s="62"/>
      <c r="GS28" s="62"/>
      <c r="GT28" s="62"/>
      <c r="GU28" s="62"/>
      <c r="GV28" s="62"/>
      <c r="GW28" s="62"/>
      <c r="GX28" s="62"/>
      <c r="GY28" s="62"/>
      <c r="GZ28" s="62"/>
      <c r="HA28" s="62"/>
      <c r="HB28" s="62"/>
      <c r="HC28" s="62"/>
      <c r="HD28" s="62"/>
      <c r="HE28" s="62"/>
      <c r="HF28" s="62"/>
      <c r="HG28" s="62"/>
      <c r="HH28" s="62"/>
      <c r="HI28" s="62"/>
      <c r="HJ28" s="62"/>
      <c r="HK28" s="62"/>
      <c r="HL28" s="62"/>
      <c r="HM28" s="62"/>
      <c r="HN28" s="62"/>
      <c r="HO28" s="62"/>
      <c r="HP28" s="62"/>
      <c r="HQ28" s="62"/>
      <c r="HR28" s="62"/>
      <c r="HS28" s="62"/>
      <c r="HT28" s="62"/>
      <c r="HU28" s="62"/>
      <c r="HV28" s="62"/>
      <c r="HW28" s="62"/>
      <c r="HX28" s="62"/>
      <c r="HY28" s="62"/>
      <c r="HZ28" s="62"/>
      <c r="IA28" s="62"/>
      <c r="IB28" s="62"/>
      <c r="IC28" s="62"/>
      <c r="ID28" s="62"/>
      <c r="IE28" s="62"/>
      <c r="IF28" s="62"/>
      <c r="IG28" s="62"/>
      <c r="IH28" s="62"/>
      <c r="II28" s="62"/>
      <c r="IJ28" s="62"/>
      <c r="IK28" s="62"/>
      <c r="IL28" s="62"/>
      <c r="IM28" s="62"/>
      <c r="IN28" s="62"/>
      <c r="IO28" s="62"/>
      <c r="IP28" s="62"/>
      <c r="IQ28" s="62"/>
      <c r="IR28" s="62"/>
      <c r="IS28" s="62"/>
      <c r="IT28" s="62"/>
      <c r="IU28" s="62"/>
      <c r="IV28" s="62"/>
      <c r="IW28" s="62"/>
      <c r="IX28" s="62"/>
      <c r="IY28" s="62"/>
      <c r="IZ28" s="62"/>
      <c r="JA28" s="62"/>
      <c r="JB28" s="62"/>
      <c r="JC28" s="62"/>
      <c r="JD28" s="62"/>
      <c r="JE28" s="62"/>
      <c r="JF28" s="62"/>
      <c r="JG28" s="62"/>
      <c r="JH28" s="62"/>
      <c r="JI28" s="62"/>
      <c r="JJ28" s="62"/>
      <c r="JK28" s="62"/>
      <c r="JL28" s="62"/>
      <c r="JM28" s="62"/>
      <c r="JN28" s="62"/>
      <c r="JO28" s="62"/>
      <c r="JP28" s="62"/>
      <c r="JQ28" s="62"/>
      <c r="JR28" s="62"/>
      <c r="JS28" s="62"/>
      <c r="JT28" s="62"/>
      <c r="JU28" s="62"/>
      <c r="JV28" s="62"/>
      <c r="JW28" s="62"/>
      <c r="JX28" s="62"/>
      <c r="JY28" s="62"/>
      <c r="JZ28" s="62"/>
      <c r="KA28" s="62"/>
      <c r="KB28" s="62"/>
      <c r="KC28" s="62"/>
      <c r="KD28" s="62"/>
      <c r="KE28" s="62"/>
      <c r="KF28" s="62"/>
      <c r="KG28" s="62"/>
      <c r="KH28" s="62"/>
      <c r="KI28" s="62"/>
      <c r="KJ28" s="62"/>
      <c r="KK28" s="62"/>
      <c r="KL28" s="62"/>
      <c r="KM28" s="62"/>
      <c r="KN28" s="62"/>
      <c r="KO28" s="62"/>
      <c r="KP28" s="62"/>
      <c r="KQ28" s="62"/>
      <c r="KR28" s="62"/>
      <c r="KS28" s="62"/>
      <c r="KT28" s="62"/>
      <c r="KU28" s="62"/>
      <c r="KV28" s="62"/>
      <c r="KW28" s="62"/>
      <c r="KX28" s="62"/>
      <c r="KY28" s="62"/>
      <c r="KZ28" s="62"/>
      <c r="LA28" s="62"/>
      <c r="LB28" s="62"/>
      <c r="LC28" s="62"/>
      <c r="LD28" s="62"/>
      <c r="LE28" s="62"/>
      <c r="LF28" s="62"/>
      <c r="LG28" s="62"/>
      <c r="LH28" s="62"/>
      <c r="LI28" s="62"/>
      <c r="LJ28" s="62"/>
      <c r="LK28" s="62"/>
      <c r="LL28" s="62"/>
      <c r="LM28" s="62"/>
      <c r="LN28" s="62"/>
      <c r="LO28" s="62"/>
      <c r="LP28" s="62"/>
      <c r="LQ28" s="62"/>
      <c r="LR28" s="62"/>
      <c r="LS28" s="62"/>
      <c r="LT28" s="62"/>
      <c r="LU28" s="62"/>
      <c r="LV28" s="62"/>
      <c r="LW28" s="62"/>
      <c r="LX28" s="62"/>
      <c r="LY28" s="62"/>
      <c r="LZ28" s="62"/>
      <c r="MA28" s="62"/>
      <c r="MB28" s="62"/>
      <c r="MC28" s="62"/>
      <c r="MD28" s="62"/>
      <c r="ME28" s="62"/>
      <c r="MF28" s="62"/>
      <c r="MG28" s="62"/>
      <c r="MH28" s="62"/>
      <c r="MI28" s="62"/>
      <c r="MJ28" s="62"/>
      <c r="MK28" s="62"/>
      <c r="ML28" s="62"/>
      <c r="MM28" s="62"/>
      <c r="MN28" s="62"/>
      <c r="MO28" s="62"/>
      <c r="MP28" s="62"/>
      <c r="MQ28" s="62"/>
      <c r="MR28" s="62"/>
      <c r="MS28" s="62"/>
      <c r="MT28" s="62"/>
      <c r="MU28" s="62"/>
      <c r="MV28" s="62"/>
      <c r="MW28" s="62"/>
      <c r="MX28" s="62"/>
      <c r="MY28" s="62"/>
      <c r="MZ28" s="62"/>
      <c r="NA28" s="62"/>
      <c r="NB28" s="62"/>
      <c r="NC28" s="62"/>
      <c r="ND28" s="62"/>
      <c r="NE28" s="62"/>
      <c r="NF28" s="62"/>
      <c r="NG28" s="62"/>
      <c r="NH28" s="62"/>
      <c r="NI28" s="62"/>
      <c r="NJ28" s="62"/>
      <c r="NK28" s="62"/>
      <c r="NL28" s="62"/>
      <c r="NM28" s="62"/>
      <c r="NN28" s="62"/>
      <c r="NO28" s="62"/>
      <c r="NP28" s="62"/>
      <c r="NQ28" s="62"/>
      <c r="NR28" s="62"/>
      <c r="NS28" s="62"/>
      <c r="NT28" s="62"/>
      <c r="NU28" s="62"/>
      <c r="NV28" s="62"/>
      <c r="NW28" s="62"/>
      <c r="NX28" s="62"/>
      <c r="NY28" s="62"/>
      <c r="NZ28" s="62"/>
      <c r="OA28" s="62"/>
      <c r="OB28" s="62"/>
      <c r="OC28" s="62"/>
      <c r="OD28" s="62"/>
      <c r="OE28" s="62"/>
      <c r="OF28" s="62"/>
      <c r="OG28" s="62"/>
      <c r="OH28" s="62"/>
      <c r="OI28" s="62"/>
      <c r="OJ28" s="62"/>
      <c r="OK28" s="62"/>
      <c r="OL28" s="62"/>
      <c r="OM28" s="62"/>
      <c r="ON28" s="62"/>
      <c r="OO28" s="62"/>
      <c r="OP28" s="62"/>
      <c r="OQ28" s="62"/>
      <c r="OR28" s="62"/>
      <c r="OS28" s="62"/>
      <c r="OT28" s="62"/>
      <c r="OU28" s="62"/>
      <c r="OV28" s="62"/>
      <c r="OW28" s="62"/>
      <c r="OX28" s="62"/>
      <c r="OY28" s="62"/>
      <c r="OZ28" s="62"/>
      <c r="PA28" s="62"/>
      <c r="PB28" s="62"/>
      <c r="PC28" s="62"/>
      <c r="PD28" s="62"/>
      <c r="PE28" s="62"/>
      <c r="PF28" s="62"/>
      <c r="PG28" s="62"/>
      <c r="PH28" s="62"/>
      <c r="PI28" s="62"/>
      <c r="PJ28" s="62"/>
      <c r="PK28" s="62"/>
      <c r="PL28" s="62"/>
      <c r="PM28" s="62"/>
      <c r="PN28" s="62"/>
      <c r="PO28" s="62"/>
      <c r="PP28" s="62"/>
      <c r="PQ28" s="62"/>
      <c r="PR28" s="62"/>
      <c r="PS28" s="62"/>
      <c r="PT28" s="62"/>
      <c r="PU28" s="62"/>
      <c r="PV28" s="62"/>
      <c r="PW28" s="62"/>
      <c r="PX28" s="62"/>
      <c r="PY28" s="62"/>
      <c r="PZ28" s="62"/>
      <c r="QA28" s="62"/>
      <c r="QB28" s="62"/>
      <c r="QC28" s="62"/>
      <c r="QD28" s="62"/>
      <c r="QE28" s="62"/>
      <c r="QF28" s="62"/>
      <c r="QG28" s="62"/>
      <c r="QH28" s="62"/>
      <c r="QI28" s="62"/>
      <c r="QJ28" s="62"/>
      <c r="QK28" s="62"/>
      <c r="QL28" s="62"/>
      <c r="QM28" s="62"/>
      <c r="QN28" s="62"/>
      <c r="QO28" s="62"/>
      <c r="QP28" s="62"/>
      <c r="QQ28" s="62"/>
      <c r="QR28" s="62"/>
      <c r="QS28" s="62"/>
      <c r="QT28" s="62"/>
      <c r="QU28" s="62"/>
      <c r="QV28" s="62"/>
      <c r="QW28" s="62"/>
      <c r="QX28" s="62"/>
      <c r="QY28" s="62"/>
      <c r="QZ28" s="62"/>
      <c r="RA28" s="62"/>
      <c r="RB28" s="62"/>
      <c r="RC28" s="62"/>
      <c r="RD28" s="62"/>
      <c r="RE28" s="62"/>
      <c r="RF28" s="62"/>
      <c r="RG28" s="62"/>
      <c r="RH28" s="62"/>
      <c r="RI28" s="62"/>
      <c r="RJ28" s="62"/>
      <c r="RK28" s="62"/>
      <c r="RL28" s="62"/>
      <c r="RM28" s="62"/>
      <c r="RN28" s="62"/>
      <c r="RO28" s="62"/>
      <c r="RP28" s="62"/>
      <c r="RQ28" s="62"/>
      <c r="RR28" s="62"/>
      <c r="RS28" s="62"/>
      <c r="RT28" s="62"/>
      <c r="RU28" s="62"/>
      <c r="RV28" s="62"/>
      <c r="RW28" s="62"/>
      <c r="RX28" s="62"/>
      <c r="RY28" s="62"/>
      <c r="RZ28" s="62"/>
      <c r="SA28" s="62"/>
      <c r="SB28" s="62"/>
      <c r="SC28" s="62"/>
      <c r="SD28" s="62"/>
      <c r="SE28" s="62"/>
      <c r="SF28" s="62"/>
      <c r="SG28" s="62"/>
      <c r="SH28" s="62"/>
      <c r="SI28" s="62"/>
      <c r="SJ28" s="62"/>
      <c r="SK28" s="62"/>
      <c r="SL28" s="62"/>
      <c r="SM28" s="62"/>
      <c r="SN28" s="62"/>
      <c r="SO28" s="62"/>
      <c r="SP28" s="62"/>
      <c r="SQ28" s="62"/>
      <c r="SR28" s="62"/>
      <c r="SS28" s="62"/>
      <c r="ST28" s="62"/>
      <c r="SU28" s="62"/>
      <c r="SV28" s="62"/>
      <c r="SW28" s="62"/>
      <c r="SX28" s="62"/>
      <c r="SY28" s="62"/>
      <c r="SZ28" s="62"/>
      <c r="TA28" s="62"/>
      <c r="TB28" s="62"/>
      <c r="TC28" s="62"/>
      <c r="TD28" s="62"/>
      <c r="TE28" s="62"/>
      <c r="TF28" s="62"/>
      <c r="TG28" s="62"/>
      <c r="TH28" s="62"/>
      <c r="TI28" s="62"/>
      <c r="TJ28" s="62"/>
      <c r="TK28" s="62"/>
      <c r="TL28" s="62"/>
      <c r="TM28" s="62"/>
      <c r="TN28" s="62"/>
      <c r="TO28" s="62"/>
      <c r="TP28" s="62"/>
      <c r="TQ28" s="62"/>
      <c r="TR28" s="62"/>
      <c r="TS28" s="62"/>
      <c r="TT28" s="62"/>
      <c r="TU28" s="62"/>
      <c r="TV28" s="62"/>
      <c r="TW28" s="62"/>
      <c r="TX28" s="62"/>
      <c r="TY28" s="62"/>
      <c r="TZ28" s="62"/>
      <c r="UA28" s="62"/>
      <c r="UB28" s="62"/>
      <c r="UC28" s="62"/>
      <c r="UD28" s="62"/>
      <c r="UE28" s="62"/>
      <c r="UF28" s="62"/>
      <c r="UG28" s="62"/>
      <c r="UH28" s="62"/>
      <c r="UI28" s="62"/>
      <c r="UJ28" s="62"/>
      <c r="UK28" s="62"/>
      <c r="UL28" s="62"/>
      <c r="UM28" s="62"/>
      <c r="UN28" s="62"/>
      <c r="UO28" s="62"/>
      <c r="UP28" s="62"/>
      <c r="UQ28" s="62"/>
      <c r="UR28" s="62"/>
      <c r="US28" s="62"/>
      <c r="UT28" s="62"/>
      <c r="UU28" s="62"/>
      <c r="UV28" s="62"/>
      <c r="UW28" s="62"/>
      <c r="UX28" s="62"/>
      <c r="UY28" s="62"/>
      <c r="UZ28" s="62"/>
      <c r="VA28" s="62"/>
      <c r="VB28" s="62"/>
      <c r="VC28" s="62"/>
      <c r="VD28" s="62"/>
      <c r="VE28" s="62"/>
      <c r="VF28" s="62"/>
      <c r="VG28" s="62"/>
      <c r="VH28" s="62"/>
      <c r="VI28" s="62"/>
      <c r="VJ28" s="62"/>
      <c r="VK28" s="62"/>
      <c r="VL28" s="62"/>
      <c r="VM28" s="62"/>
      <c r="VN28" s="62"/>
      <c r="VO28" s="62"/>
      <c r="VP28" s="62"/>
      <c r="VQ28" s="62"/>
      <c r="VR28" s="62"/>
      <c r="VS28" s="62"/>
      <c r="VT28" s="62"/>
      <c r="VU28" s="62"/>
      <c r="VV28" s="62"/>
      <c r="VW28" s="62"/>
      <c r="VX28" s="62"/>
      <c r="VY28" s="62"/>
      <c r="VZ28" s="62"/>
      <c r="WA28" s="62"/>
      <c r="WB28" s="62"/>
      <c r="WC28" s="62"/>
      <c r="WD28" s="62"/>
      <c r="WE28" s="62"/>
      <c r="WF28" s="62"/>
      <c r="WG28" s="62"/>
      <c r="WH28" s="62"/>
      <c r="WI28" s="62"/>
      <c r="WJ28" s="62"/>
      <c r="WK28" s="62"/>
      <c r="WL28" s="62"/>
      <c r="WM28" s="62"/>
      <c r="WN28" s="62"/>
      <c r="WO28" s="62"/>
      <c r="WP28" s="62"/>
      <c r="WQ28" s="62"/>
      <c r="WR28" s="62"/>
      <c r="WS28" s="62"/>
      <c r="WT28" s="62"/>
      <c r="WU28" s="62"/>
      <c r="WV28" s="62"/>
      <c r="WW28" s="62"/>
      <c r="WX28" s="62"/>
      <c r="WY28" s="62"/>
      <c r="WZ28" s="62"/>
      <c r="XA28" s="62"/>
      <c r="XB28" s="62"/>
      <c r="XC28" s="62"/>
      <c r="XD28" s="62"/>
      <c r="XE28" s="62"/>
      <c r="XF28" s="62"/>
      <c r="XG28" s="62"/>
      <c r="XH28" s="62"/>
      <c r="XI28" s="62"/>
      <c r="XJ28" s="62"/>
      <c r="XK28" s="62"/>
      <c r="XL28" s="62"/>
      <c r="XM28" s="62"/>
      <c r="XN28" s="62"/>
      <c r="XO28" s="62"/>
      <c r="XP28" s="62"/>
      <c r="XQ28" s="62"/>
      <c r="XR28" s="62"/>
      <c r="XS28" s="62"/>
      <c r="XT28" s="62"/>
      <c r="XU28" s="62"/>
      <c r="XV28" s="62"/>
      <c r="XW28" s="62"/>
      <c r="XX28" s="62"/>
      <c r="XY28" s="62"/>
      <c r="XZ28" s="62"/>
      <c r="YA28" s="62"/>
      <c r="YB28" s="62"/>
      <c r="YC28" s="62"/>
      <c r="YD28" s="62"/>
      <c r="YE28" s="62"/>
      <c r="YF28" s="62"/>
      <c r="YG28" s="62"/>
      <c r="YH28" s="62"/>
      <c r="YI28" s="62"/>
      <c r="YJ28" s="62"/>
      <c r="YK28" s="62"/>
      <c r="YL28" s="62"/>
      <c r="YM28" s="62"/>
      <c r="YN28" s="62"/>
      <c r="YO28" s="62"/>
      <c r="YP28" s="62"/>
      <c r="YQ28" s="62"/>
      <c r="YR28" s="62"/>
      <c r="YS28" s="62"/>
      <c r="YT28" s="62"/>
      <c r="YU28" s="62"/>
      <c r="YV28" s="62"/>
      <c r="YW28" s="62"/>
      <c r="YX28" s="62"/>
      <c r="YY28" s="62"/>
      <c r="YZ28" s="62"/>
      <c r="ZA28" s="62"/>
      <c r="ZB28" s="62"/>
      <c r="ZC28" s="62"/>
      <c r="ZD28" s="62"/>
      <c r="ZE28" s="62"/>
      <c r="ZF28" s="62"/>
      <c r="ZG28" s="62"/>
      <c r="ZH28" s="62"/>
      <c r="ZI28" s="62"/>
      <c r="ZJ28" s="62"/>
      <c r="ZK28" s="62"/>
      <c r="ZL28" s="62"/>
      <c r="ZM28" s="62"/>
      <c r="ZN28" s="62"/>
      <c r="ZO28" s="62"/>
      <c r="ZP28" s="62"/>
      <c r="ZQ28" s="62"/>
      <c r="ZR28" s="62"/>
      <c r="ZS28" s="62"/>
      <c r="ZT28" s="62"/>
      <c r="ZU28" s="62"/>
      <c r="ZV28" s="62"/>
      <c r="ZW28" s="62"/>
      <c r="ZX28" s="62"/>
      <c r="ZY28" s="62"/>
      <c r="ZZ28" s="62"/>
      <c r="AAA28" s="62"/>
      <c r="AAB28" s="62"/>
      <c r="AAC28" s="62"/>
      <c r="AAD28" s="62"/>
      <c r="AAE28" s="62"/>
      <c r="AAF28" s="62"/>
      <c r="AAG28" s="62"/>
      <c r="AAH28" s="62"/>
      <c r="AAI28" s="62"/>
      <c r="AAJ28" s="62"/>
      <c r="AAK28" s="62"/>
      <c r="AAL28" s="62"/>
      <c r="AAM28" s="62"/>
      <c r="AAN28" s="62"/>
      <c r="AAO28" s="62"/>
      <c r="AAP28" s="62"/>
      <c r="AAQ28" s="62"/>
      <c r="AAR28" s="62"/>
      <c r="AAS28" s="62"/>
      <c r="AAT28" s="62"/>
      <c r="AAU28" s="62"/>
      <c r="AAV28" s="62"/>
      <c r="AAW28" s="62"/>
      <c r="AAX28" s="62"/>
      <c r="AAY28" s="62"/>
      <c r="AAZ28" s="62"/>
      <c r="ABA28" s="62"/>
      <c r="ABB28" s="62"/>
      <c r="ABC28" s="62"/>
      <c r="ABD28" s="62"/>
      <c r="ABE28" s="62"/>
      <c r="ABF28" s="62"/>
      <c r="ABG28" s="62"/>
      <c r="ABH28" s="62"/>
      <c r="ABI28" s="62"/>
      <c r="ABJ28" s="62"/>
      <c r="ABK28" s="62"/>
      <c r="ABL28" s="62"/>
      <c r="ABM28" s="62"/>
      <c r="ABN28" s="62"/>
      <c r="ABO28" s="62"/>
      <c r="ABP28" s="62"/>
      <c r="ABQ28" s="62"/>
      <c r="ABR28" s="62"/>
      <c r="ABS28" s="62"/>
      <c r="ABT28" s="62"/>
      <c r="ABU28" s="62"/>
      <c r="ABV28" s="62"/>
      <c r="ABW28" s="62"/>
      <c r="ABX28" s="62"/>
      <c r="ABY28" s="62"/>
      <c r="ABZ28" s="62"/>
      <c r="ACA28" s="62"/>
      <c r="ACB28" s="62"/>
      <c r="ACC28" s="62"/>
      <c r="ACD28" s="62"/>
      <c r="ACE28" s="62"/>
      <c r="ACF28" s="62"/>
      <c r="ACG28" s="62"/>
      <c r="ACH28" s="62"/>
      <c r="ACI28" s="62"/>
      <c r="ACJ28" s="62"/>
      <c r="ACK28" s="62"/>
      <c r="ACL28" s="62"/>
      <c r="ACM28" s="62"/>
      <c r="ACN28" s="62"/>
      <c r="ACO28" s="62"/>
      <c r="ACP28" s="62"/>
      <c r="ACQ28" s="62"/>
      <c r="ACR28" s="62"/>
      <c r="ACS28" s="62"/>
      <c r="ACT28" s="62"/>
      <c r="ACU28" s="62"/>
      <c r="ACV28" s="62"/>
      <c r="ACW28" s="62"/>
      <c r="ACX28" s="62"/>
      <c r="ACY28" s="62"/>
      <c r="ACZ28" s="62"/>
      <c r="ADA28" s="62"/>
      <c r="ADB28" s="62"/>
      <c r="ADC28" s="62"/>
      <c r="ADD28" s="62"/>
      <c r="ADE28" s="62"/>
      <c r="ADF28" s="62"/>
      <c r="ADG28" s="62"/>
      <c r="ADH28" s="62"/>
      <c r="ADI28" s="62"/>
      <c r="ADJ28" s="62"/>
      <c r="ADK28" s="62"/>
      <c r="ADL28" s="62"/>
      <c r="ADM28" s="62"/>
      <c r="ADN28" s="62"/>
      <c r="ADO28" s="62"/>
      <c r="ADP28" s="62"/>
      <c r="ADQ28" s="62"/>
      <c r="ADR28" s="62"/>
      <c r="ADS28" s="62"/>
      <c r="ADT28" s="62"/>
      <c r="ADU28" s="62"/>
      <c r="ADV28" s="62"/>
      <c r="ADW28" s="62"/>
      <c r="ADX28" s="62"/>
      <c r="ADY28" s="62"/>
      <c r="ADZ28" s="62"/>
      <c r="AEA28" s="62"/>
      <c r="AEB28" s="62"/>
      <c r="AEC28" s="62"/>
      <c r="AED28" s="62"/>
      <c r="AEE28" s="62"/>
      <c r="AEF28" s="62"/>
      <c r="AEG28" s="62"/>
      <c r="AEH28" s="62"/>
      <c r="AEI28" s="62"/>
      <c r="AEJ28" s="62"/>
      <c r="AEK28" s="62"/>
      <c r="AEL28" s="62"/>
      <c r="AEM28" s="62"/>
      <c r="AEN28" s="62"/>
      <c r="AEO28" s="62"/>
      <c r="AEP28" s="62"/>
      <c r="AEQ28" s="62"/>
      <c r="AER28" s="62"/>
      <c r="AES28" s="62"/>
      <c r="AET28" s="62"/>
      <c r="AEU28" s="62"/>
      <c r="AEV28" s="62"/>
      <c r="AEW28" s="62"/>
      <c r="AEX28" s="62"/>
      <c r="AEY28" s="62"/>
      <c r="AEZ28" s="62"/>
      <c r="AFA28" s="62"/>
      <c r="AFB28" s="62"/>
      <c r="AFC28" s="62"/>
      <c r="AFD28" s="62"/>
      <c r="AFE28" s="62"/>
      <c r="AFF28" s="62"/>
      <c r="AFG28" s="62"/>
      <c r="AFH28" s="62"/>
      <c r="AFI28" s="62"/>
      <c r="AFJ28" s="62"/>
      <c r="AFK28" s="62"/>
      <c r="AFL28" s="62"/>
      <c r="AFM28" s="62"/>
      <c r="AFN28" s="62"/>
      <c r="AFO28" s="62"/>
      <c r="AFP28" s="62"/>
      <c r="AFQ28" s="62"/>
      <c r="AFR28" s="62"/>
      <c r="AFS28" s="62"/>
      <c r="AFT28" s="62"/>
      <c r="AFU28" s="62"/>
      <c r="AFV28" s="62"/>
      <c r="AFW28" s="62"/>
      <c r="AFX28" s="62"/>
      <c r="AFY28" s="62"/>
      <c r="AFZ28" s="62"/>
      <c r="AGA28" s="62"/>
      <c r="AGB28" s="62"/>
      <c r="AGC28" s="62"/>
      <c r="AGD28" s="62"/>
      <c r="AGE28" s="62"/>
      <c r="AGF28" s="62"/>
      <c r="AGG28" s="62"/>
      <c r="AGH28" s="62"/>
      <c r="AGI28" s="62"/>
      <c r="AGJ28" s="62"/>
      <c r="AGK28" s="62"/>
      <c r="AGL28" s="62"/>
      <c r="AGM28" s="62"/>
      <c r="AGN28" s="62"/>
      <c r="AGO28" s="62"/>
      <c r="AGP28" s="62"/>
      <c r="AGQ28" s="62"/>
      <c r="AGR28" s="62"/>
      <c r="AGS28" s="62"/>
      <c r="AGT28" s="62"/>
      <c r="AGU28" s="62"/>
      <c r="AGV28" s="62"/>
      <c r="AGW28" s="62"/>
      <c r="AGX28" s="62"/>
      <c r="AGY28" s="62"/>
      <c r="AGZ28" s="62"/>
      <c r="AHA28" s="62"/>
      <c r="AHB28" s="62"/>
      <c r="AHC28" s="62"/>
      <c r="AHD28" s="62"/>
      <c r="AHE28" s="62"/>
      <c r="AHF28" s="62"/>
      <c r="AHG28" s="62"/>
      <c r="AHH28" s="62"/>
      <c r="AHI28" s="62"/>
      <c r="AHJ28" s="62"/>
      <c r="AHK28" s="62"/>
      <c r="AHL28" s="62"/>
      <c r="AHM28" s="62"/>
      <c r="AHN28" s="62"/>
      <c r="AHO28" s="62"/>
      <c r="AHP28" s="62"/>
      <c r="AHQ28" s="62"/>
      <c r="AHR28" s="62"/>
      <c r="AHS28" s="62"/>
      <c r="AHT28" s="62"/>
      <c r="AHU28" s="62"/>
      <c r="AHV28" s="62"/>
      <c r="AHW28" s="62"/>
      <c r="AHX28" s="62"/>
      <c r="AHY28" s="62"/>
      <c r="AHZ28" s="62"/>
      <c r="AIA28" s="62"/>
      <c r="AIB28" s="62"/>
      <c r="AIC28" s="62"/>
      <c r="AID28" s="62"/>
      <c r="AIE28" s="62"/>
      <c r="AIF28" s="62"/>
      <c r="AIG28" s="62"/>
      <c r="AIH28" s="62"/>
      <c r="AII28" s="62"/>
      <c r="AIJ28" s="62"/>
      <c r="AIK28" s="62"/>
      <c r="AIL28" s="62"/>
      <c r="AIM28" s="62"/>
      <c r="AIN28" s="62"/>
      <c r="AIO28" s="62"/>
      <c r="AIP28" s="62"/>
      <c r="AIQ28" s="62"/>
      <c r="AIR28" s="62"/>
      <c r="AIS28" s="62"/>
      <c r="AIT28" s="62"/>
      <c r="AIU28" s="62"/>
      <c r="AIV28" s="62"/>
      <c r="AIW28" s="62"/>
      <c r="AIX28" s="62"/>
      <c r="AIY28" s="62"/>
      <c r="AIZ28" s="62"/>
      <c r="AJA28" s="62"/>
      <c r="AJB28" s="62"/>
      <c r="AJC28" s="62"/>
      <c r="AJD28" s="62"/>
      <c r="AJE28" s="62"/>
      <c r="AJF28" s="62"/>
      <c r="AJG28" s="62"/>
      <c r="AJH28" s="62"/>
      <c r="AJI28" s="62"/>
      <c r="AJJ28" s="62"/>
      <c r="AJK28" s="62"/>
      <c r="AJL28" s="62"/>
      <c r="AJM28" s="62"/>
      <c r="AJN28" s="62"/>
      <c r="AJO28" s="62"/>
      <c r="AJP28" s="62"/>
      <c r="AJQ28" s="62"/>
      <c r="AJR28" s="62"/>
      <c r="AJS28" s="62"/>
      <c r="AJT28" s="62"/>
      <c r="AJU28" s="62"/>
      <c r="AJV28" s="62"/>
      <c r="AJW28" s="62"/>
      <c r="AJX28" s="62"/>
      <c r="AJY28" s="62"/>
      <c r="AJZ28" s="62"/>
      <c r="AKA28" s="62"/>
      <c r="AKB28" s="62"/>
      <c r="AKC28" s="62"/>
      <c r="AKD28" s="62"/>
      <c r="AKE28" s="62"/>
      <c r="AKF28" s="62"/>
      <c r="AKG28" s="62"/>
      <c r="AKH28" s="62"/>
      <c r="AKI28" s="62"/>
      <c r="AKJ28" s="62"/>
      <c r="AKK28" s="62"/>
      <c r="AKL28" s="62"/>
      <c r="AKM28" s="62"/>
      <c r="AKN28" s="62"/>
      <c r="AKO28" s="62"/>
      <c r="AKP28" s="62"/>
      <c r="AKQ28" s="62"/>
      <c r="AKR28" s="62"/>
      <c r="AKS28" s="62"/>
      <c r="AKT28" s="62"/>
      <c r="AKU28" s="62"/>
      <c r="AKV28" s="62"/>
      <c r="AKW28" s="62"/>
      <c r="AKX28" s="62"/>
      <c r="AKY28" s="62"/>
      <c r="AKZ28" s="62"/>
      <c r="ALA28" s="62"/>
    </row>
    <row r="29" spans="1:989" x14ac:dyDescent="0.3">
      <c r="A29" s="167" t="s">
        <v>33</v>
      </c>
      <c r="B29" s="168"/>
      <c r="C29" s="168"/>
      <c r="D29" s="168"/>
      <c r="E29" s="168"/>
      <c r="F29" s="169"/>
      <c r="G29" s="78">
        <f>ROUND(SUM(G24:G28),2)</f>
        <v>2151.36</v>
      </c>
    </row>
    <row r="30" spans="1:989" s="5" customFormat="1" ht="18" customHeight="1" x14ac:dyDescent="0.3">
      <c r="A30" s="170"/>
      <c r="B30" s="170"/>
      <c r="C30" s="170"/>
      <c r="D30" s="170"/>
      <c r="E30" s="170"/>
      <c r="F30" s="170"/>
      <c r="G30" s="170"/>
      <c r="H30" s="170"/>
      <c r="I30" s="170"/>
    </row>
    <row r="31" spans="1:989" s="63" customFormat="1" ht="18" customHeight="1" x14ac:dyDescent="0.25">
      <c r="A31" s="170" t="s">
        <v>97</v>
      </c>
      <c r="B31" s="170"/>
      <c r="C31" s="170"/>
      <c r="D31" s="170"/>
      <c r="E31" s="170"/>
      <c r="F31" s="170"/>
      <c r="G31" s="170"/>
      <c r="H31" s="37"/>
      <c r="I31" s="37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2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2"/>
      <c r="CH31" s="62"/>
      <c r="CI31" s="62"/>
      <c r="CJ31" s="62"/>
      <c r="CK31" s="62"/>
      <c r="CL31" s="62"/>
      <c r="CM31" s="62"/>
      <c r="CN31" s="62"/>
      <c r="CO31" s="62"/>
      <c r="CP31" s="62"/>
      <c r="CQ31" s="62"/>
      <c r="CR31" s="62"/>
      <c r="CS31" s="62"/>
      <c r="CT31" s="62"/>
      <c r="CU31" s="62"/>
      <c r="CV31" s="62"/>
      <c r="CW31" s="62"/>
      <c r="CX31" s="62"/>
      <c r="CY31" s="62"/>
      <c r="CZ31" s="62"/>
      <c r="DA31" s="62"/>
      <c r="DB31" s="62"/>
      <c r="DC31" s="62"/>
      <c r="DD31" s="62"/>
      <c r="DE31" s="62"/>
      <c r="DF31" s="62"/>
      <c r="DG31" s="62"/>
      <c r="DH31" s="62"/>
      <c r="DI31" s="62"/>
      <c r="DJ31" s="62"/>
      <c r="DK31" s="62"/>
      <c r="DL31" s="62"/>
      <c r="DM31" s="62"/>
      <c r="DN31" s="62"/>
      <c r="DO31" s="62"/>
      <c r="DP31" s="62"/>
      <c r="DQ31" s="62"/>
      <c r="DR31" s="62"/>
      <c r="DS31" s="62"/>
      <c r="DT31" s="62"/>
      <c r="DU31" s="62"/>
      <c r="DV31" s="62"/>
      <c r="DW31" s="62"/>
      <c r="DX31" s="62"/>
      <c r="DY31" s="62"/>
      <c r="DZ31" s="62"/>
      <c r="EA31" s="62"/>
      <c r="EB31" s="62"/>
      <c r="EC31" s="62"/>
      <c r="ED31" s="62"/>
      <c r="EE31" s="62"/>
      <c r="EF31" s="62"/>
      <c r="EG31" s="62"/>
      <c r="EH31" s="62"/>
      <c r="EI31" s="62"/>
      <c r="EJ31" s="62"/>
      <c r="EK31" s="62"/>
      <c r="EL31" s="62"/>
      <c r="EM31" s="62"/>
      <c r="EN31" s="62"/>
      <c r="EO31" s="62"/>
      <c r="EP31" s="62"/>
      <c r="EQ31" s="62"/>
      <c r="ER31" s="62"/>
      <c r="ES31" s="62"/>
      <c r="ET31" s="62"/>
      <c r="EU31" s="62"/>
      <c r="EV31" s="62"/>
      <c r="EW31" s="62"/>
      <c r="EX31" s="62"/>
      <c r="EY31" s="62"/>
      <c r="EZ31" s="62"/>
      <c r="FA31" s="62"/>
      <c r="FB31" s="62"/>
      <c r="FC31" s="62"/>
      <c r="FD31" s="62"/>
      <c r="FE31" s="62"/>
      <c r="FF31" s="62"/>
      <c r="FG31" s="62"/>
      <c r="FH31" s="62"/>
      <c r="FI31" s="62"/>
      <c r="FJ31" s="62"/>
      <c r="FK31" s="62"/>
      <c r="FL31" s="62"/>
      <c r="FM31" s="62"/>
      <c r="FN31" s="62"/>
      <c r="FO31" s="62"/>
      <c r="FP31" s="62"/>
      <c r="FQ31" s="62"/>
      <c r="FR31" s="62"/>
      <c r="FS31" s="62"/>
      <c r="FT31" s="62"/>
      <c r="FU31" s="62"/>
      <c r="FV31" s="62"/>
      <c r="FW31" s="62"/>
      <c r="FX31" s="62"/>
      <c r="FY31" s="62"/>
      <c r="FZ31" s="62"/>
      <c r="GA31" s="62"/>
      <c r="GB31" s="62"/>
      <c r="GC31" s="62"/>
      <c r="GD31" s="62"/>
      <c r="GE31" s="62"/>
      <c r="GF31" s="62"/>
      <c r="GG31" s="62"/>
      <c r="GH31" s="62"/>
      <c r="GI31" s="62"/>
      <c r="GJ31" s="62"/>
      <c r="GK31" s="62"/>
      <c r="GL31" s="62"/>
      <c r="GM31" s="62"/>
      <c r="GN31" s="62"/>
      <c r="GO31" s="62"/>
      <c r="GP31" s="62"/>
      <c r="GQ31" s="62"/>
      <c r="GR31" s="62"/>
      <c r="GS31" s="62"/>
      <c r="GT31" s="62"/>
      <c r="GU31" s="62"/>
      <c r="GV31" s="62"/>
      <c r="GW31" s="62"/>
      <c r="GX31" s="62"/>
      <c r="GY31" s="62"/>
      <c r="GZ31" s="62"/>
      <c r="HA31" s="62"/>
      <c r="HB31" s="62"/>
      <c r="HC31" s="62"/>
      <c r="HD31" s="62"/>
      <c r="HE31" s="62"/>
      <c r="HF31" s="62"/>
      <c r="HG31" s="62"/>
      <c r="HH31" s="62"/>
      <c r="HI31" s="62"/>
      <c r="HJ31" s="62"/>
      <c r="HK31" s="62"/>
      <c r="HL31" s="62"/>
      <c r="HM31" s="62"/>
      <c r="HN31" s="62"/>
      <c r="HO31" s="62"/>
      <c r="HP31" s="62"/>
      <c r="HQ31" s="62"/>
      <c r="HR31" s="62"/>
      <c r="HS31" s="62"/>
      <c r="HT31" s="62"/>
      <c r="HU31" s="62"/>
      <c r="HV31" s="62"/>
      <c r="HW31" s="62"/>
      <c r="HX31" s="62"/>
      <c r="HY31" s="62"/>
      <c r="HZ31" s="62"/>
      <c r="IA31" s="62"/>
      <c r="IB31" s="62"/>
      <c r="IC31" s="62"/>
      <c r="ID31" s="62"/>
      <c r="IE31" s="62"/>
      <c r="IF31" s="62"/>
      <c r="IG31" s="62"/>
      <c r="IH31" s="62"/>
      <c r="II31" s="62"/>
      <c r="IJ31" s="62"/>
      <c r="IK31" s="62"/>
      <c r="IL31" s="62"/>
      <c r="IM31" s="62"/>
      <c r="IN31" s="62"/>
      <c r="IO31" s="62"/>
      <c r="IP31" s="62"/>
      <c r="IQ31" s="62"/>
      <c r="IR31" s="62"/>
      <c r="IS31" s="62"/>
      <c r="IT31" s="62"/>
      <c r="IU31" s="62"/>
      <c r="IV31" s="62"/>
      <c r="IW31" s="62"/>
      <c r="IX31" s="62"/>
      <c r="IY31" s="62"/>
      <c r="IZ31" s="62"/>
      <c r="JA31" s="62"/>
      <c r="JB31" s="62"/>
      <c r="JC31" s="62"/>
      <c r="JD31" s="62"/>
      <c r="JE31" s="62"/>
      <c r="JF31" s="62"/>
      <c r="JG31" s="62"/>
      <c r="JH31" s="62"/>
      <c r="JI31" s="62"/>
      <c r="JJ31" s="62"/>
      <c r="JK31" s="62"/>
      <c r="JL31" s="62"/>
      <c r="JM31" s="62"/>
      <c r="JN31" s="62"/>
      <c r="JO31" s="62"/>
      <c r="JP31" s="62"/>
      <c r="JQ31" s="62"/>
      <c r="JR31" s="62"/>
      <c r="JS31" s="62"/>
      <c r="JT31" s="62"/>
      <c r="JU31" s="62"/>
      <c r="JV31" s="62"/>
      <c r="JW31" s="62"/>
      <c r="JX31" s="62"/>
      <c r="JY31" s="62"/>
      <c r="JZ31" s="62"/>
      <c r="KA31" s="62"/>
      <c r="KB31" s="62"/>
      <c r="KC31" s="62"/>
      <c r="KD31" s="62"/>
      <c r="KE31" s="62"/>
      <c r="KF31" s="62"/>
      <c r="KG31" s="62"/>
      <c r="KH31" s="62"/>
      <c r="KI31" s="62"/>
      <c r="KJ31" s="62"/>
      <c r="KK31" s="62"/>
      <c r="KL31" s="62"/>
      <c r="KM31" s="62"/>
      <c r="KN31" s="62"/>
      <c r="KO31" s="62"/>
      <c r="KP31" s="62"/>
      <c r="KQ31" s="62"/>
      <c r="KR31" s="62"/>
      <c r="KS31" s="62"/>
      <c r="KT31" s="62"/>
      <c r="KU31" s="62"/>
      <c r="KV31" s="62"/>
      <c r="KW31" s="62"/>
      <c r="KX31" s="62"/>
      <c r="KY31" s="62"/>
      <c r="KZ31" s="62"/>
      <c r="LA31" s="62"/>
      <c r="LB31" s="62"/>
      <c r="LC31" s="62"/>
      <c r="LD31" s="62"/>
      <c r="LE31" s="62"/>
      <c r="LF31" s="62"/>
      <c r="LG31" s="62"/>
      <c r="LH31" s="62"/>
      <c r="LI31" s="62"/>
      <c r="LJ31" s="62"/>
      <c r="LK31" s="62"/>
      <c r="LL31" s="62"/>
      <c r="LM31" s="62"/>
      <c r="LN31" s="62"/>
      <c r="LO31" s="62"/>
      <c r="LP31" s="62"/>
      <c r="LQ31" s="62"/>
      <c r="LR31" s="62"/>
      <c r="LS31" s="62"/>
      <c r="LT31" s="62"/>
      <c r="LU31" s="62"/>
      <c r="LV31" s="62"/>
      <c r="LW31" s="62"/>
      <c r="LX31" s="62"/>
      <c r="LY31" s="62"/>
      <c r="LZ31" s="62"/>
      <c r="MA31" s="62"/>
      <c r="MB31" s="62"/>
      <c r="MC31" s="62"/>
      <c r="MD31" s="62"/>
      <c r="ME31" s="62"/>
      <c r="MF31" s="62"/>
      <c r="MG31" s="62"/>
      <c r="MH31" s="62"/>
      <c r="MI31" s="62"/>
      <c r="MJ31" s="62"/>
      <c r="MK31" s="62"/>
      <c r="ML31" s="62"/>
      <c r="MM31" s="62"/>
      <c r="MN31" s="62"/>
      <c r="MO31" s="62"/>
      <c r="MP31" s="62"/>
      <c r="MQ31" s="62"/>
      <c r="MR31" s="62"/>
      <c r="MS31" s="62"/>
      <c r="MT31" s="62"/>
      <c r="MU31" s="62"/>
      <c r="MV31" s="62"/>
      <c r="MW31" s="62"/>
      <c r="MX31" s="62"/>
      <c r="MY31" s="62"/>
      <c r="MZ31" s="62"/>
      <c r="NA31" s="62"/>
      <c r="NB31" s="62"/>
      <c r="NC31" s="62"/>
      <c r="ND31" s="62"/>
      <c r="NE31" s="62"/>
      <c r="NF31" s="62"/>
      <c r="NG31" s="62"/>
      <c r="NH31" s="62"/>
      <c r="NI31" s="62"/>
      <c r="NJ31" s="62"/>
      <c r="NK31" s="62"/>
      <c r="NL31" s="62"/>
      <c r="NM31" s="62"/>
      <c r="NN31" s="62"/>
      <c r="NO31" s="62"/>
      <c r="NP31" s="62"/>
      <c r="NQ31" s="62"/>
      <c r="NR31" s="62"/>
      <c r="NS31" s="62"/>
      <c r="NT31" s="62"/>
      <c r="NU31" s="62"/>
      <c r="NV31" s="62"/>
      <c r="NW31" s="62"/>
      <c r="NX31" s="62"/>
      <c r="NY31" s="62"/>
      <c r="NZ31" s="62"/>
      <c r="OA31" s="62"/>
      <c r="OB31" s="62"/>
      <c r="OC31" s="62"/>
      <c r="OD31" s="62"/>
      <c r="OE31" s="62"/>
      <c r="OF31" s="62"/>
      <c r="OG31" s="62"/>
      <c r="OH31" s="62"/>
      <c r="OI31" s="62"/>
      <c r="OJ31" s="62"/>
      <c r="OK31" s="62"/>
      <c r="OL31" s="62"/>
      <c r="OM31" s="62"/>
      <c r="ON31" s="62"/>
      <c r="OO31" s="62"/>
      <c r="OP31" s="62"/>
      <c r="OQ31" s="62"/>
      <c r="OR31" s="62"/>
      <c r="OS31" s="62"/>
      <c r="OT31" s="62"/>
      <c r="OU31" s="62"/>
      <c r="OV31" s="62"/>
      <c r="OW31" s="62"/>
      <c r="OX31" s="62"/>
      <c r="OY31" s="62"/>
      <c r="OZ31" s="62"/>
      <c r="PA31" s="62"/>
      <c r="PB31" s="62"/>
      <c r="PC31" s="62"/>
      <c r="PD31" s="62"/>
      <c r="PE31" s="62"/>
      <c r="PF31" s="62"/>
      <c r="PG31" s="62"/>
      <c r="PH31" s="62"/>
      <c r="PI31" s="62"/>
      <c r="PJ31" s="62"/>
      <c r="PK31" s="62"/>
      <c r="PL31" s="62"/>
      <c r="PM31" s="62"/>
      <c r="PN31" s="62"/>
      <c r="PO31" s="62"/>
      <c r="PP31" s="62"/>
      <c r="PQ31" s="62"/>
      <c r="PR31" s="62"/>
      <c r="PS31" s="62"/>
      <c r="PT31" s="62"/>
      <c r="PU31" s="62"/>
      <c r="PV31" s="62"/>
      <c r="PW31" s="62"/>
      <c r="PX31" s="62"/>
      <c r="PY31" s="62"/>
      <c r="PZ31" s="62"/>
      <c r="QA31" s="62"/>
      <c r="QB31" s="62"/>
      <c r="QC31" s="62"/>
      <c r="QD31" s="62"/>
      <c r="QE31" s="62"/>
      <c r="QF31" s="62"/>
      <c r="QG31" s="62"/>
      <c r="QH31" s="62"/>
      <c r="QI31" s="62"/>
      <c r="QJ31" s="62"/>
      <c r="QK31" s="62"/>
      <c r="QL31" s="62"/>
      <c r="QM31" s="62"/>
      <c r="QN31" s="62"/>
      <c r="QO31" s="62"/>
      <c r="QP31" s="62"/>
      <c r="QQ31" s="62"/>
      <c r="QR31" s="62"/>
      <c r="QS31" s="62"/>
      <c r="QT31" s="62"/>
      <c r="QU31" s="62"/>
      <c r="QV31" s="62"/>
      <c r="QW31" s="62"/>
      <c r="QX31" s="62"/>
      <c r="QY31" s="62"/>
      <c r="QZ31" s="62"/>
      <c r="RA31" s="62"/>
      <c r="RB31" s="62"/>
      <c r="RC31" s="62"/>
      <c r="RD31" s="62"/>
      <c r="RE31" s="62"/>
      <c r="RF31" s="62"/>
      <c r="RG31" s="62"/>
      <c r="RH31" s="62"/>
      <c r="RI31" s="62"/>
      <c r="RJ31" s="62"/>
      <c r="RK31" s="62"/>
      <c r="RL31" s="62"/>
      <c r="RM31" s="62"/>
      <c r="RN31" s="62"/>
      <c r="RO31" s="62"/>
      <c r="RP31" s="62"/>
      <c r="RQ31" s="62"/>
      <c r="RR31" s="62"/>
      <c r="RS31" s="62"/>
      <c r="RT31" s="62"/>
      <c r="RU31" s="62"/>
      <c r="RV31" s="62"/>
      <c r="RW31" s="62"/>
      <c r="RX31" s="62"/>
      <c r="RY31" s="62"/>
      <c r="RZ31" s="62"/>
      <c r="SA31" s="62"/>
      <c r="SB31" s="62"/>
      <c r="SC31" s="62"/>
      <c r="SD31" s="62"/>
      <c r="SE31" s="62"/>
      <c r="SF31" s="62"/>
      <c r="SG31" s="62"/>
      <c r="SH31" s="62"/>
      <c r="SI31" s="62"/>
      <c r="SJ31" s="62"/>
      <c r="SK31" s="62"/>
      <c r="SL31" s="62"/>
      <c r="SM31" s="62"/>
      <c r="SN31" s="62"/>
      <c r="SO31" s="62"/>
      <c r="SP31" s="62"/>
      <c r="SQ31" s="62"/>
      <c r="SR31" s="62"/>
      <c r="SS31" s="62"/>
      <c r="ST31" s="62"/>
      <c r="SU31" s="62"/>
      <c r="SV31" s="62"/>
      <c r="SW31" s="62"/>
      <c r="SX31" s="62"/>
      <c r="SY31" s="62"/>
      <c r="SZ31" s="62"/>
      <c r="TA31" s="62"/>
      <c r="TB31" s="62"/>
      <c r="TC31" s="62"/>
      <c r="TD31" s="62"/>
      <c r="TE31" s="62"/>
      <c r="TF31" s="62"/>
      <c r="TG31" s="62"/>
      <c r="TH31" s="62"/>
      <c r="TI31" s="62"/>
      <c r="TJ31" s="62"/>
      <c r="TK31" s="62"/>
      <c r="TL31" s="62"/>
      <c r="TM31" s="62"/>
      <c r="TN31" s="62"/>
      <c r="TO31" s="62"/>
      <c r="TP31" s="62"/>
      <c r="TQ31" s="62"/>
      <c r="TR31" s="62"/>
      <c r="TS31" s="62"/>
      <c r="TT31" s="62"/>
      <c r="TU31" s="62"/>
      <c r="TV31" s="62"/>
      <c r="TW31" s="62"/>
      <c r="TX31" s="62"/>
      <c r="TY31" s="62"/>
      <c r="TZ31" s="62"/>
      <c r="UA31" s="62"/>
      <c r="UB31" s="62"/>
      <c r="UC31" s="62"/>
      <c r="UD31" s="62"/>
      <c r="UE31" s="62"/>
      <c r="UF31" s="62"/>
      <c r="UG31" s="62"/>
      <c r="UH31" s="62"/>
      <c r="UI31" s="62"/>
      <c r="UJ31" s="62"/>
      <c r="UK31" s="62"/>
      <c r="UL31" s="62"/>
      <c r="UM31" s="62"/>
      <c r="UN31" s="62"/>
      <c r="UO31" s="62"/>
      <c r="UP31" s="62"/>
      <c r="UQ31" s="62"/>
      <c r="UR31" s="62"/>
      <c r="US31" s="62"/>
      <c r="UT31" s="62"/>
      <c r="UU31" s="62"/>
      <c r="UV31" s="62"/>
      <c r="UW31" s="62"/>
      <c r="UX31" s="62"/>
      <c r="UY31" s="62"/>
      <c r="UZ31" s="62"/>
      <c r="VA31" s="62"/>
      <c r="VB31" s="62"/>
      <c r="VC31" s="62"/>
      <c r="VD31" s="62"/>
      <c r="VE31" s="62"/>
      <c r="VF31" s="62"/>
      <c r="VG31" s="62"/>
      <c r="VH31" s="62"/>
      <c r="VI31" s="62"/>
      <c r="VJ31" s="62"/>
      <c r="VK31" s="62"/>
      <c r="VL31" s="62"/>
      <c r="VM31" s="62"/>
      <c r="VN31" s="62"/>
      <c r="VO31" s="62"/>
      <c r="VP31" s="62"/>
      <c r="VQ31" s="62"/>
      <c r="VR31" s="62"/>
      <c r="VS31" s="62"/>
      <c r="VT31" s="62"/>
      <c r="VU31" s="62"/>
      <c r="VV31" s="62"/>
      <c r="VW31" s="62"/>
      <c r="VX31" s="62"/>
      <c r="VY31" s="62"/>
      <c r="VZ31" s="62"/>
      <c r="WA31" s="62"/>
      <c r="WB31" s="62"/>
      <c r="WC31" s="62"/>
      <c r="WD31" s="62"/>
      <c r="WE31" s="62"/>
      <c r="WF31" s="62"/>
      <c r="WG31" s="62"/>
      <c r="WH31" s="62"/>
      <c r="WI31" s="62"/>
      <c r="WJ31" s="62"/>
      <c r="WK31" s="62"/>
      <c r="WL31" s="62"/>
      <c r="WM31" s="62"/>
      <c r="WN31" s="62"/>
      <c r="WO31" s="62"/>
      <c r="WP31" s="62"/>
      <c r="WQ31" s="62"/>
      <c r="WR31" s="62"/>
      <c r="WS31" s="62"/>
      <c r="WT31" s="62"/>
      <c r="WU31" s="62"/>
      <c r="WV31" s="62"/>
      <c r="WW31" s="62"/>
      <c r="WX31" s="62"/>
      <c r="WY31" s="62"/>
      <c r="WZ31" s="62"/>
      <c r="XA31" s="62"/>
      <c r="XB31" s="62"/>
      <c r="XC31" s="62"/>
      <c r="XD31" s="62"/>
      <c r="XE31" s="62"/>
      <c r="XF31" s="62"/>
      <c r="XG31" s="62"/>
      <c r="XH31" s="62"/>
      <c r="XI31" s="62"/>
      <c r="XJ31" s="62"/>
      <c r="XK31" s="62"/>
      <c r="XL31" s="62"/>
      <c r="XM31" s="62"/>
      <c r="XN31" s="62"/>
      <c r="XO31" s="62"/>
      <c r="XP31" s="62"/>
      <c r="XQ31" s="62"/>
      <c r="XR31" s="62"/>
      <c r="XS31" s="62"/>
      <c r="XT31" s="62"/>
      <c r="XU31" s="62"/>
      <c r="XV31" s="62"/>
      <c r="XW31" s="62"/>
      <c r="XX31" s="62"/>
      <c r="XY31" s="62"/>
      <c r="XZ31" s="62"/>
      <c r="YA31" s="62"/>
      <c r="YB31" s="62"/>
      <c r="YC31" s="62"/>
      <c r="YD31" s="62"/>
      <c r="YE31" s="62"/>
      <c r="YF31" s="62"/>
      <c r="YG31" s="62"/>
      <c r="YH31" s="62"/>
      <c r="YI31" s="62"/>
      <c r="YJ31" s="62"/>
      <c r="YK31" s="62"/>
      <c r="YL31" s="62"/>
      <c r="YM31" s="62"/>
      <c r="YN31" s="62"/>
      <c r="YO31" s="62"/>
      <c r="YP31" s="62"/>
      <c r="YQ31" s="62"/>
      <c r="YR31" s="62"/>
      <c r="YS31" s="62"/>
      <c r="YT31" s="62"/>
      <c r="YU31" s="62"/>
      <c r="YV31" s="62"/>
      <c r="YW31" s="62"/>
      <c r="YX31" s="62"/>
      <c r="YY31" s="62"/>
      <c r="YZ31" s="62"/>
      <c r="ZA31" s="62"/>
      <c r="ZB31" s="62"/>
      <c r="ZC31" s="62"/>
      <c r="ZD31" s="62"/>
      <c r="ZE31" s="62"/>
      <c r="ZF31" s="62"/>
      <c r="ZG31" s="62"/>
      <c r="ZH31" s="62"/>
      <c r="ZI31" s="62"/>
      <c r="ZJ31" s="62"/>
      <c r="ZK31" s="62"/>
      <c r="ZL31" s="62"/>
      <c r="ZM31" s="62"/>
      <c r="ZN31" s="62"/>
      <c r="ZO31" s="62"/>
      <c r="ZP31" s="62"/>
      <c r="ZQ31" s="62"/>
      <c r="ZR31" s="62"/>
      <c r="ZS31" s="62"/>
      <c r="ZT31" s="62"/>
      <c r="ZU31" s="62"/>
      <c r="ZV31" s="62"/>
      <c r="ZW31" s="62"/>
      <c r="ZX31" s="62"/>
      <c r="ZY31" s="62"/>
      <c r="ZZ31" s="62"/>
      <c r="AAA31" s="62"/>
      <c r="AAB31" s="62"/>
      <c r="AAC31" s="62"/>
      <c r="AAD31" s="62"/>
      <c r="AAE31" s="62"/>
      <c r="AAF31" s="62"/>
      <c r="AAG31" s="62"/>
      <c r="AAH31" s="62"/>
      <c r="AAI31" s="62"/>
      <c r="AAJ31" s="62"/>
      <c r="AAK31" s="62"/>
      <c r="AAL31" s="62"/>
      <c r="AAM31" s="62"/>
      <c r="AAN31" s="62"/>
      <c r="AAO31" s="62"/>
      <c r="AAP31" s="62"/>
      <c r="AAQ31" s="62"/>
      <c r="AAR31" s="62"/>
      <c r="AAS31" s="62"/>
      <c r="AAT31" s="62"/>
      <c r="AAU31" s="62"/>
      <c r="AAV31" s="62"/>
      <c r="AAW31" s="62"/>
      <c r="AAX31" s="62"/>
      <c r="AAY31" s="62"/>
      <c r="AAZ31" s="62"/>
      <c r="ABA31" s="62"/>
      <c r="ABB31" s="62"/>
      <c r="ABC31" s="62"/>
      <c r="ABD31" s="62"/>
      <c r="ABE31" s="62"/>
      <c r="ABF31" s="62"/>
      <c r="ABG31" s="62"/>
      <c r="ABH31" s="62"/>
      <c r="ABI31" s="62"/>
      <c r="ABJ31" s="62"/>
      <c r="ABK31" s="62"/>
      <c r="ABL31" s="62"/>
      <c r="ABM31" s="62"/>
      <c r="ABN31" s="62"/>
      <c r="ABO31" s="62"/>
      <c r="ABP31" s="62"/>
      <c r="ABQ31" s="62"/>
      <c r="ABR31" s="62"/>
      <c r="ABS31" s="62"/>
      <c r="ABT31" s="62"/>
      <c r="ABU31" s="62"/>
      <c r="ABV31" s="62"/>
      <c r="ABW31" s="62"/>
      <c r="ABX31" s="62"/>
      <c r="ABY31" s="62"/>
      <c r="ABZ31" s="62"/>
      <c r="ACA31" s="62"/>
      <c r="ACB31" s="62"/>
      <c r="ACC31" s="62"/>
      <c r="ACD31" s="62"/>
      <c r="ACE31" s="62"/>
      <c r="ACF31" s="62"/>
      <c r="ACG31" s="62"/>
      <c r="ACH31" s="62"/>
      <c r="ACI31" s="62"/>
      <c r="ACJ31" s="62"/>
      <c r="ACK31" s="62"/>
      <c r="ACL31" s="62"/>
      <c r="ACM31" s="62"/>
      <c r="ACN31" s="62"/>
      <c r="ACO31" s="62"/>
      <c r="ACP31" s="62"/>
      <c r="ACQ31" s="62"/>
      <c r="ACR31" s="62"/>
      <c r="ACS31" s="62"/>
      <c r="ACT31" s="62"/>
      <c r="ACU31" s="62"/>
      <c r="ACV31" s="62"/>
      <c r="ACW31" s="62"/>
      <c r="ACX31" s="62"/>
      <c r="ACY31" s="62"/>
      <c r="ACZ31" s="62"/>
      <c r="ADA31" s="62"/>
      <c r="ADB31" s="62"/>
      <c r="ADC31" s="62"/>
      <c r="ADD31" s="62"/>
      <c r="ADE31" s="62"/>
      <c r="ADF31" s="62"/>
      <c r="ADG31" s="62"/>
      <c r="ADH31" s="62"/>
      <c r="ADI31" s="62"/>
      <c r="ADJ31" s="62"/>
      <c r="ADK31" s="62"/>
      <c r="ADL31" s="62"/>
      <c r="ADM31" s="62"/>
      <c r="ADN31" s="62"/>
      <c r="ADO31" s="62"/>
      <c r="ADP31" s="62"/>
      <c r="ADQ31" s="62"/>
      <c r="ADR31" s="62"/>
      <c r="ADS31" s="62"/>
      <c r="ADT31" s="62"/>
      <c r="ADU31" s="62"/>
      <c r="ADV31" s="62"/>
      <c r="ADW31" s="62"/>
      <c r="ADX31" s="62"/>
      <c r="ADY31" s="62"/>
      <c r="ADZ31" s="62"/>
      <c r="AEA31" s="62"/>
      <c r="AEB31" s="62"/>
      <c r="AEC31" s="62"/>
      <c r="AED31" s="62"/>
      <c r="AEE31" s="62"/>
      <c r="AEF31" s="62"/>
      <c r="AEG31" s="62"/>
      <c r="AEH31" s="62"/>
      <c r="AEI31" s="62"/>
      <c r="AEJ31" s="62"/>
      <c r="AEK31" s="62"/>
      <c r="AEL31" s="62"/>
      <c r="AEM31" s="62"/>
      <c r="AEN31" s="62"/>
      <c r="AEO31" s="62"/>
      <c r="AEP31" s="62"/>
      <c r="AEQ31" s="62"/>
      <c r="AER31" s="62"/>
      <c r="AES31" s="62"/>
      <c r="AET31" s="62"/>
      <c r="AEU31" s="62"/>
      <c r="AEV31" s="62"/>
      <c r="AEW31" s="62"/>
      <c r="AEX31" s="62"/>
      <c r="AEY31" s="62"/>
      <c r="AEZ31" s="62"/>
      <c r="AFA31" s="62"/>
      <c r="AFB31" s="62"/>
      <c r="AFC31" s="62"/>
      <c r="AFD31" s="62"/>
      <c r="AFE31" s="62"/>
      <c r="AFF31" s="62"/>
      <c r="AFG31" s="62"/>
      <c r="AFH31" s="62"/>
      <c r="AFI31" s="62"/>
      <c r="AFJ31" s="62"/>
      <c r="AFK31" s="62"/>
      <c r="AFL31" s="62"/>
      <c r="AFM31" s="62"/>
      <c r="AFN31" s="62"/>
      <c r="AFO31" s="62"/>
      <c r="AFP31" s="62"/>
      <c r="AFQ31" s="62"/>
      <c r="AFR31" s="62"/>
      <c r="AFS31" s="62"/>
      <c r="AFT31" s="62"/>
      <c r="AFU31" s="62"/>
      <c r="AFV31" s="62"/>
      <c r="AFW31" s="62"/>
      <c r="AFX31" s="62"/>
      <c r="AFY31" s="62"/>
      <c r="AFZ31" s="62"/>
      <c r="AGA31" s="62"/>
      <c r="AGB31" s="62"/>
      <c r="AGC31" s="62"/>
      <c r="AGD31" s="62"/>
      <c r="AGE31" s="62"/>
      <c r="AGF31" s="62"/>
      <c r="AGG31" s="62"/>
      <c r="AGH31" s="62"/>
      <c r="AGI31" s="62"/>
      <c r="AGJ31" s="62"/>
      <c r="AGK31" s="62"/>
      <c r="AGL31" s="62"/>
      <c r="AGM31" s="62"/>
      <c r="AGN31" s="62"/>
      <c r="AGO31" s="62"/>
      <c r="AGP31" s="62"/>
      <c r="AGQ31" s="62"/>
      <c r="AGR31" s="62"/>
      <c r="AGS31" s="62"/>
      <c r="AGT31" s="62"/>
      <c r="AGU31" s="62"/>
      <c r="AGV31" s="62"/>
      <c r="AGW31" s="62"/>
      <c r="AGX31" s="62"/>
      <c r="AGY31" s="62"/>
      <c r="AGZ31" s="62"/>
      <c r="AHA31" s="62"/>
      <c r="AHB31" s="62"/>
      <c r="AHC31" s="62"/>
      <c r="AHD31" s="62"/>
      <c r="AHE31" s="62"/>
      <c r="AHF31" s="62"/>
      <c r="AHG31" s="62"/>
      <c r="AHH31" s="62"/>
      <c r="AHI31" s="62"/>
      <c r="AHJ31" s="62"/>
      <c r="AHK31" s="62"/>
      <c r="AHL31" s="62"/>
      <c r="AHM31" s="62"/>
      <c r="AHN31" s="62"/>
      <c r="AHO31" s="62"/>
      <c r="AHP31" s="62"/>
      <c r="AHQ31" s="62"/>
      <c r="AHR31" s="62"/>
      <c r="AHS31" s="62"/>
      <c r="AHT31" s="62"/>
      <c r="AHU31" s="62"/>
      <c r="AHV31" s="62"/>
      <c r="AHW31" s="62"/>
      <c r="AHX31" s="62"/>
      <c r="AHY31" s="62"/>
      <c r="AHZ31" s="62"/>
      <c r="AIA31" s="62"/>
      <c r="AIB31" s="62"/>
      <c r="AIC31" s="62"/>
      <c r="AID31" s="62"/>
      <c r="AIE31" s="62"/>
      <c r="AIF31" s="62"/>
      <c r="AIG31" s="62"/>
      <c r="AIH31" s="62"/>
      <c r="AII31" s="62"/>
      <c r="AIJ31" s="62"/>
      <c r="AIK31" s="62"/>
      <c r="AIL31" s="62"/>
      <c r="AIM31" s="62"/>
      <c r="AIN31" s="62"/>
      <c r="AIO31" s="62"/>
      <c r="AIP31" s="62"/>
      <c r="AIQ31" s="62"/>
      <c r="AIR31" s="62"/>
      <c r="AIS31" s="62"/>
      <c r="AIT31" s="62"/>
      <c r="AIU31" s="62"/>
      <c r="AIV31" s="62"/>
      <c r="AIW31" s="62"/>
      <c r="AIX31" s="62"/>
      <c r="AIY31" s="62"/>
      <c r="AIZ31" s="62"/>
      <c r="AJA31" s="62"/>
      <c r="AJB31" s="62"/>
      <c r="AJC31" s="62"/>
      <c r="AJD31" s="62"/>
      <c r="AJE31" s="62"/>
      <c r="AJF31" s="62"/>
      <c r="AJG31" s="62"/>
      <c r="AJH31" s="62"/>
      <c r="AJI31" s="62"/>
      <c r="AJJ31" s="62"/>
      <c r="AJK31" s="62"/>
      <c r="AJL31" s="62"/>
      <c r="AJM31" s="62"/>
      <c r="AJN31" s="62"/>
      <c r="AJO31" s="62"/>
      <c r="AJP31" s="62"/>
      <c r="AJQ31" s="62"/>
      <c r="AJR31" s="62"/>
      <c r="AJS31" s="62"/>
      <c r="AJT31" s="62"/>
      <c r="AJU31" s="62"/>
      <c r="AJV31" s="62"/>
      <c r="AJW31" s="62"/>
      <c r="AJX31" s="62"/>
      <c r="AJY31" s="62"/>
      <c r="AJZ31" s="62"/>
      <c r="AKA31" s="62"/>
      <c r="AKB31" s="62"/>
      <c r="AKC31" s="62"/>
      <c r="AKD31" s="62"/>
      <c r="AKE31" s="62"/>
      <c r="AKF31" s="62"/>
      <c r="AKG31" s="62"/>
      <c r="AKH31" s="62"/>
      <c r="AKI31" s="62"/>
      <c r="AKJ31" s="62"/>
      <c r="AKK31" s="62"/>
      <c r="AKL31" s="62"/>
      <c r="AKM31" s="62"/>
      <c r="AKN31" s="62"/>
      <c r="AKO31" s="62"/>
      <c r="AKP31" s="62"/>
      <c r="AKQ31" s="62"/>
      <c r="AKR31" s="62"/>
      <c r="AKS31" s="62"/>
      <c r="AKT31" s="62"/>
      <c r="AKU31" s="62"/>
      <c r="AKV31" s="62"/>
      <c r="AKW31" s="62"/>
      <c r="AKX31" s="62"/>
      <c r="AKY31" s="62"/>
      <c r="AKZ31" s="62"/>
      <c r="ALA31" s="62"/>
    </row>
    <row r="32" spans="1:989" x14ac:dyDescent="0.3">
      <c r="A32" s="164"/>
      <c r="B32" s="164"/>
      <c r="C32" s="164"/>
      <c r="D32" s="164"/>
      <c r="E32" s="164"/>
      <c r="F32" s="164"/>
      <c r="G32" s="164"/>
      <c r="H32" s="38"/>
      <c r="I32" s="38"/>
    </row>
    <row r="33" spans="1:989" ht="25.5" customHeight="1" x14ac:dyDescent="0.3"/>
    <row r="34" spans="1:989" ht="25.5" customHeight="1" x14ac:dyDescent="0.3"/>
    <row r="35" spans="1:989" s="63" customFormat="1" ht="25.5" customHeight="1" x14ac:dyDescent="0.25">
      <c r="A35" s="49"/>
      <c r="B35" s="49"/>
      <c r="C35" s="49"/>
      <c r="D35" s="49"/>
      <c r="E35" s="49"/>
      <c r="F35" s="49"/>
      <c r="G35" s="50"/>
      <c r="H35" s="49"/>
      <c r="I35" s="49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2"/>
      <c r="CA35" s="62"/>
      <c r="CB35" s="62"/>
      <c r="CC35" s="62"/>
      <c r="CD35" s="62"/>
      <c r="CE35" s="62"/>
      <c r="CF35" s="62"/>
      <c r="CG35" s="62"/>
      <c r="CH35" s="62"/>
      <c r="CI35" s="62"/>
      <c r="CJ35" s="62"/>
      <c r="CK35" s="62"/>
      <c r="CL35" s="62"/>
      <c r="CM35" s="62"/>
      <c r="CN35" s="62"/>
      <c r="CO35" s="62"/>
      <c r="CP35" s="62"/>
      <c r="CQ35" s="62"/>
      <c r="CR35" s="62"/>
      <c r="CS35" s="62"/>
      <c r="CT35" s="62"/>
      <c r="CU35" s="62"/>
      <c r="CV35" s="62"/>
      <c r="CW35" s="62"/>
      <c r="CX35" s="62"/>
      <c r="CY35" s="62"/>
      <c r="CZ35" s="62"/>
      <c r="DA35" s="62"/>
      <c r="DB35" s="62"/>
      <c r="DC35" s="62"/>
      <c r="DD35" s="62"/>
      <c r="DE35" s="62"/>
      <c r="DF35" s="62"/>
      <c r="DG35" s="62"/>
      <c r="DH35" s="62"/>
      <c r="DI35" s="62"/>
      <c r="DJ35" s="62"/>
      <c r="DK35" s="62"/>
      <c r="DL35" s="62"/>
      <c r="DM35" s="62"/>
      <c r="DN35" s="62"/>
      <c r="DO35" s="62"/>
      <c r="DP35" s="62"/>
      <c r="DQ35" s="62"/>
      <c r="DR35" s="62"/>
      <c r="DS35" s="62"/>
      <c r="DT35" s="62"/>
      <c r="DU35" s="62"/>
      <c r="DV35" s="62"/>
      <c r="DW35" s="62"/>
      <c r="DX35" s="62"/>
      <c r="DY35" s="62"/>
      <c r="DZ35" s="62"/>
      <c r="EA35" s="62"/>
      <c r="EB35" s="62"/>
      <c r="EC35" s="62"/>
      <c r="ED35" s="62"/>
      <c r="EE35" s="62"/>
      <c r="EF35" s="62"/>
      <c r="EG35" s="62"/>
      <c r="EH35" s="62"/>
      <c r="EI35" s="62"/>
      <c r="EJ35" s="62"/>
      <c r="EK35" s="62"/>
      <c r="EL35" s="62"/>
      <c r="EM35" s="62"/>
      <c r="EN35" s="62"/>
      <c r="EO35" s="62"/>
      <c r="EP35" s="62"/>
      <c r="EQ35" s="62"/>
      <c r="ER35" s="62"/>
      <c r="ES35" s="62"/>
      <c r="ET35" s="62"/>
      <c r="EU35" s="62"/>
      <c r="EV35" s="62"/>
      <c r="EW35" s="62"/>
      <c r="EX35" s="62"/>
      <c r="EY35" s="62"/>
      <c r="EZ35" s="62"/>
      <c r="FA35" s="62"/>
      <c r="FB35" s="62"/>
      <c r="FC35" s="62"/>
      <c r="FD35" s="62"/>
      <c r="FE35" s="62"/>
      <c r="FF35" s="62"/>
      <c r="FG35" s="62"/>
      <c r="FH35" s="62"/>
      <c r="FI35" s="62"/>
      <c r="FJ35" s="62"/>
      <c r="FK35" s="62"/>
      <c r="FL35" s="62"/>
      <c r="FM35" s="62"/>
      <c r="FN35" s="62"/>
      <c r="FO35" s="62"/>
      <c r="FP35" s="62"/>
      <c r="FQ35" s="62"/>
      <c r="FR35" s="62"/>
      <c r="FS35" s="62"/>
      <c r="FT35" s="62"/>
      <c r="FU35" s="62"/>
      <c r="FV35" s="62"/>
      <c r="FW35" s="62"/>
      <c r="FX35" s="62"/>
      <c r="FY35" s="62"/>
      <c r="FZ35" s="62"/>
      <c r="GA35" s="62"/>
      <c r="GB35" s="62"/>
      <c r="GC35" s="62"/>
      <c r="GD35" s="62"/>
      <c r="GE35" s="62"/>
      <c r="GF35" s="62"/>
      <c r="GG35" s="62"/>
      <c r="GH35" s="62"/>
      <c r="GI35" s="62"/>
      <c r="GJ35" s="62"/>
      <c r="GK35" s="62"/>
      <c r="GL35" s="62"/>
      <c r="GM35" s="62"/>
      <c r="GN35" s="62"/>
      <c r="GO35" s="62"/>
      <c r="GP35" s="62"/>
      <c r="GQ35" s="62"/>
      <c r="GR35" s="62"/>
      <c r="GS35" s="62"/>
      <c r="GT35" s="62"/>
      <c r="GU35" s="62"/>
      <c r="GV35" s="62"/>
      <c r="GW35" s="62"/>
      <c r="GX35" s="62"/>
      <c r="GY35" s="62"/>
      <c r="GZ35" s="62"/>
      <c r="HA35" s="62"/>
      <c r="HB35" s="62"/>
      <c r="HC35" s="62"/>
      <c r="HD35" s="62"/>
      <c r="HE35" s="62"/>
      <c r="HF35" s="62"/>
      <c r="HG35" s="62"/>
      <c r="HH35" s="62"/>
      <c r="HI35" s="62"/>
      <c r="HJ35" s="62"/>
      <c r="HK35" s="62"/>
      <c r="HL35" s="62"/>
      <c r="HM35" s="62"/>
      <c r="HN35" s="62"/>
      <c r="HO35" s="62"/>
      <c r="HP35" s="62"/>
      <c r="HQ35" s="62"/>
      <c r="HR35" s="62"/>
      <c r="HS35" s="62"/>
      <c r="HT35" s="62"/>
      <c r="HU35" s="62"/>
      <c r="HV35" s="62"/>
      <c r="HW35" s="62"/>
      <c r="HX35" s="62"/>
      <c r="HY35" s="62"/>
      <c r="HZ35" s="62"/>
      <c r="IA35" s="62"/>
      <c r="IB35" s="62"/>
      <c r="IC35" s="62"/>
      <c r="ID35" s="62"/>
      <c r="IE35" s="62"/>
      <c r="IF35" s="62"/>
      <c r="IG35" s="62"/>
      <c r="IH35" s="62"/>
      <c r="II35" s="62"/>
      <c r="IJ35" s="62"/>
      <c r="IK35" s="62"/>
      <c r="IL35" s="62"/>
      <c r="IM35" s="62"/>
      <c r="IN35" s="62"/>
      <c r="IO35" s="62"/>
      <c r="IP35" s="62"/>
      <c r="IQ35" s="62"/>
      <c r="IR35" s="62"/>
      <c r="IS35" s="62"/>
      <c r="IT35" s="62"/>
      <c r="IU35" s="62"/>
      <c r="IV35" s="62"/>
      <c r="IW35" s="62"/>
      <c r="IX35" s="62"/>
      <c r="IY35" s="62"/>
      <c r="IZ35" s="62"/>
      <c r="JA35" s="62"/>
      <c r="JB35" s="62"/>
      <c r="JC35" s="62"/>
      <c r="JD35" s="62"/>
      <c r="JE35" s="62"/>
      <c r="JF35" s="62"/>
      <c r="JG35" s="62"/>
      <c r="JH35" s="62"/>
      <c r="JI35" s="62"/>
      <c r="JJ35" s="62"/>
      <c r="JK35" s="62"/>
      <c r="JL35" s="62"/>
      <c r="JM35" s="62"/>
      <c r="JN35" s="62"/>
      <c r="JO35" s="62"/>
      <c r="JP35" s="62"/>
      <c r="JQ35" s="62"/>
      <c r="JR35" s="62"/>
      <c r="JS35" s="62"/>
      <c r="JT35" s="62"/>
      <c r="JU35" s="62"/>
      <c r="JV35" s="62"/>
      <c r="JW35" s="62"/>
      <c r="JX35" s="62"/>
      <c r="JY35" s="62"/>
      <c r="JZ35" s="62"/>
      <c r="KA35" s="62"/>
      <c r="KB35" s="62"/>
      <c r="KC35" s="62"/>
      <c r="KD35" s="62"/>
      <c r="KE35" s="62"/>
      <c r="KF35" s="62"/>
      <c r="KG35" s="62"/>
      <c r="KH35" s="62"/>
      <c r="KI35" s="62"/>
      <c r="KJ35" s="62"/>
      <c r="KK35" s="62"/>
      <c r="KL35" s="62"/>
      <c r="KM35" s="62"/>
      <c r="KN35" s="62"/>
      <c r="KO35" s="62"/>
      <c r="KP35" s="62"/>
      <c r="KQ35" s="62"/>
      <c r="KR35" s="62"/>
      <c r="KS35" s="62"/>
      <c r="KT35" s="62"/>
      <c r="KU35" s="62"/>
      <c r="KV35" s="62"/>
      <c r="KW35" s="62"/>
      <c r="KX35" s="62"/>
      <c r="KY35" s="62"/>
      <c r="KZ35" s="62"/>
      <c r="LA35" s="62"/>
      <c r="LB35" s="62"/>
      <c r="LC35" s="62"/>
      <c r="LD35" s="62"/>
      <c r="LE35" s="62"/>
      <c r="LF35" s="62"/>
      <c r="LG35" s="62"/>
      <c r="LH35" s="62"/>
      <c r="LI35" s="62"/>
      <c r="LJ35" s="62"/>
      <c r="LK35" s="62"/>
      <c r="LL35" s="62"/>
      <c r="LM35" s="62"/>
      <c r="LN35" s="62"/>
      <c r="LO35" s="62"/>
      <c r="LP35" s="62"/>
      <c r="LQ35" s="62"/>
      <c r="LR35" s="62"/>
      <c r="LS35" s="62"/>
      <c r="LT35" s="62"/>
      <c r="LU35" s="62"/>
      <c r="LV35" s="62"/>
      <c r="LW35" s="62"/>
      <c r="LX35" s="62"/>
      <c r="LY35" s="62"/>
      <c r="LZ35" s="62"/>
      <c r="MA35" s="62"/>
      <c r="MB35" s="62"/>
      <c r="MC35" s="62"/>
      <c r="MD35" s="62"/>
      <c r="ME35" s="62"/>
      <c r="MF35" s="62"/>
      <c r="MG35" s="62"/>
      <c r="MH35" s="62"/>
      <c r="MI35" s="62"/>
      <c r="MJ35" s="62"/>
      <c r="MK35" s="62"/>
      <c r="ML35" s="62"/>
      <c r="MM35" s="62"/>
      <c r="MN35" s="62"/>
      <c r="MO35" s="62"/>
      <c r="MP35" s="62"/>
      <c r="MQ35" s="62"/>
      <c r="MR35" s="62"/>
      <c r="MS35" s="62"/>
      <c r="MT35" s="62"/>
      <c r="MU35" s="62"/>
      <c r="MV35" s="62"/>
      <c r="MW35" s="62"/>
      <c r="MX35" s="62"/>
      <c r="MY35" s="62"/>
      <c r="MZ35" s="62"/>
      <c r="NA35" s="62"/>
      <c r="NB35" s="62"/>
      <c r="NC35" s="62"/>
      <c r="ND35" s="62"/>
      <c r="NE35" s="62"/>
      <c r="NF35" s="62"/>
      <c r="NG35" s="62"/>
      <c r="NH35" s="62"/>
      <c r="NI35" s="62"/>
      <c r="NJ35" s="62"/>
      <c r="NK35" s="62"/>
      <c r="NL35" s="62"/>
      <c r="NM35" s="62"/>
      <c r="NN35" s="62"/>
      <c r="NO35" s="62"/>
      <c r="NP35" s="62"/>
      <c r="NQ35" s="62"/>
      <c r="NR35" s="62"/>
      <c r="NS35" s="62"/>
      <c r="NT35" s="62"/>
      <c r="NU35" s="62"/>
      <c r="NV35" s="62"/>
      <c r="NW35" s="62"/>
      <c r="NX35" s="62"/>
      <c r="NY35" s="62"/>
      <c r="NZ35" s="62"/>
      <c r="OA35" s="62"/>
      <c r="OB35" s="62"/>
      <c r="OC35" s="62"/>
      <c r="OD35" s="62"/>
      <c r="OE35" s="62"/>
      <c r="OF35" s="62"/>
      <c r="OG35" s="62"/>
      <c r="OH35" s="62"/>
      <c r="OI35" s="62"/>
      <c r="OJ35" s="62"/>
      <c r="OK35" s="62"/>
      <c r="OL35" s="62"/>
      <c r="OM35" s="62"/>
      <c r="ON35" s="62"/>
      <c r="OO35" s="62"/>
      <c r="OP35" s="62"/>
      <c r="OQ35" s="62"/>
      <c r="OR35" s="62"/>
      <c r="OS35" s="62"/>
      <c r="OT35" s="62"/>
      <c r="OU35" s="62"/>
      <c r="OV35" s="62"/>
      <c r="OW35" s="62"/>
      <c r="OX35" s="62"/>
      <c r="OY35" s="62"/>
      <c r="OZ35" s="62"/>
      <c r="PA35" s="62"/>
      <c r="PB35" s="62"/>
      <c r="PC35" s="62"/>
      <c r="PD35" s="62"/>
      <c r="PE35" s="62"/>
      <c r="PF35" s="62"/>
      <c r="PG35" s="62"/>
      <c r="PH35" s="62"/>
      <c r="PI35" s="62"/>
      <c r="PJ35" s="62"/>
      <c r="PK35" s="62"/>
      <c r="PL35" s="62"/>
      <c r="PM35" s="62"/>
      <c r="PN35" s="62"/>
      <c r="PO35" s="62"/>
      <c r="PP35" s="62"/>
      <c r="PQ35" s="62"/>
      <c r="PR35" s="62"/>
      <c r="PS35" s="62"/>
      <c r="PT35" s="62"/>
      <c r="PU35" s="62"/>
      <c r="PV35" s="62"/>
      <c r="PW35" s="62"/>
      <c r="PX35" s="62"/>
      <c r="PY35" s="62"/>
      <c r="PZ35" s="62"/>
      <c r="QA35" s="62"/>
      <c r="QB35" s="62"/>
      <c r="QC35" s="62"/>
      <c r="QD35" s="62"/>
      <c r="QE35" s="62"/>
      <c r="QF35" s="62"/>
      <c r="QG35" s="62"/>
      <c r="QH35" s="62"/>
      <c r="QI35" s="62"/>
      <c r="QJ35" s="62"/>
      <c r="QK35" s="62"/>
      <c r="QL35" s="62"/>
      <c r="QM35" s="62"/>
      <c r="QN35" s="62"/>
      <c r="QO35" s="62"/>
      <c r="QP35" s="62"/>
      <c r="QQ35" s="62"/>
      <c r="QR35" s="62"/>
      <c r="QS35" s="62"/>
      <c r="QT35" s="62"/>
      <c r="QU35" s="62"/>
      <c r="QV35" s="62"/>
      <c r="QW35" s="62"/>
      <c r="QX35" s="62"/>
      <c r="QY35" s="62"/>
      <c r="QZ35" s="62"/>
      <c r="RA35" s="62"/>
      <c r="RB35" s="62"/>
      <c r="RC35" s="62"/>
      <c r="RD35" s="62"/>
      <c r="RE35" s="62"/>
      <c r="RF35" s="62"/>
      <c r="RG35" s="62"/>
      <c r="RH35" s="62"/>
      <c r="RI35" s="62"/>
      <c r="RJ35" s="62"/>
      <c r="RK35" s="62"/>
      <c r="RL35" s="62"/>
      <c r="RM35" s="62"/>
      <c r="RN35" s="62"/>
      <c r="RO35" s="62"/>
      <c r="RP35" s="62"/>
      <c r="RQ35" s="62"/>
      <c r="RR35" s="62"/>
      <c r="RS35" s="62"/>
      <c r="RT35" s="62"/>
      <c r="RU35" s="62"/>
      <c r="RV35" s="62"/>
      <c r="RW35" s="62"/>
      <c r="RX35" s="62"/>
      <c r="RY35" s="62"/>
      <c r="RZ35" s="62"/>
      <c r="SA35" s="62"/>
      <c r="SB35" s="62"/>
      <c r="SC35" s="62"/>
      <c r="SD35" s="62"/>
      <c r="SE35" s="62"/>
      <c r="SF35" s="62"/>
      <c r="SG35" s="62"/>
      <c r="SH35" s="62"/>
      <c r="SI35" s="62"/>
      <c r="SJ35" s="62"/>
      <c r="SK35" s="62"/>
      <c r="SL35" s="62"/>
      <c r="SM35" s="62"/>
      <c r="SN35" s="62"/>
      <c r="SO35" s="62"/>
      <c r="SP35" s="62"/>
      <c r="SQ35" s="62"/>
      <c r="SR35" s="62"/>
      <c r="SS35" s="62"/>
      <c r="ST35" s="62"/>
      <c r="SU35" s="62"/>
      <c r="SV35" s="62"/>
      <c r="SW35" s="62"/>
      <c r="SX35" s="62"/>
      <c r="SY35" s="62"/>
      <c r="SZ35" s="62"/>
      <c r="TA35" s="62"/>
      <c r="TB35" s="62"/>
      <c r="TC35" s="62"/>
      <c r="TD35" s="62"/>
      <c r="TE35" s="62"/>
      <c r="TF35" s="62"/>
      <c r="TG35" s="62"/>
      <c r="TH35" s="62"/>
      <c r="TI35" s="62"/>
      <c r="TJ35" s="62"/>
      <c r="TK35" s="62"/>
      <c r="TL35" s="62"/>
      <c r="TM35" s="62"/>
      <c r="TN35" s="62"/>
      <c r="TO35" s="62"/>
      <c r="TP35" s="62"/>
      <c r="TQ35" s="62"/>
      <c r="TR35" s="62"/>
      <c r="TS35" s="62"/>
      <c r="TT35" s="62"/>
      <c r="TU35" s="62"/>
      <c r="TV35" s="62"/>
      <c r="TW35" s="62"/>
      <c r="TX35" s="62"/>
      <c r="TY35" s="62"/>
      <c r="TZ35" s="62"/>
      <c r="UA35" s="62"/>
      <c r="UB35" s="62"/>
      <c r="UC35" s="62"/>
      <c r="UD35" s="62"/>
      <c r="UE35" s="62"/>
      <c r="UF35" s="62"/>
      <c r="UG35" s="62"/>
      <c r="UH35" s="62"/>
      <c r="UI35" s="62"/>
      <c r="UJ35" s="62"/>
      <c r="UK35" s="62"/>
      <c r="UL35" s="62"/>
      <c r="UM35" s="62"/>
      <c r="UN35" s="62"/>
      <c r="UO35" s="62"/>
      <c r="UP35" s="62"/>
      <c r="UQ35" s="62"/>
      <c r="UR35" s="62"/>
      <c r="US35" s="62"/>
      <c r="UT35" s="62"/>
      <c r="UU35" s="62"/>
      <c r="UV35" s="62"/>
      <c r="UW35" s="62"/>
      <c r="UX35" s="62"/>
      <c r="UY35" s="62"/>
      <c r="UZ35" s="62"/>
      <c r="VA35" s="62"/>
      <c r="VB35" s="62"/>
      <c r="VC35" s="62"/>
      <c r="VD35" s="62"/>
      <c r="VE35" s="62"/>
      <c r="VF35" s="62"/>
      <c r="VG35" s="62"/>
      <c r="VH35" s="62"/>
      <c r="VI35" s="62"/>
      <c r="VJ35" s="62"/>
      <c r="VK35" s="62"/>
      <c r="VL35" s="62"/>
      <c r="VM35" s="62"/>
      <c r="VN35" s="62"/>
      <c r="VO35" s="62"/>
      <c r="VP35" s="62"/>
      <c r="VQ35" s="62"/>
      <c r="VR35" s="62"/>
      <c r="VS35" s="62"/>
      <c r="VT35" s="62"/>
      <c r="VU35" s="62"/>
      <c r="VV35" s="62"/>
      <c r="VW35" s="62"/>
      <c r="VX35" s="62"/>
      <c r="VY35" s="62"/>
      <c r="VZ35" s="62"/>
      <c r="WA35" s="62"/>
      <c r="WB35" s="62"/>
      <c r="WC35" s="62"/>
      <c r="WD35" s="62"/>
      <c r="WE35" s="62"/>
      <c r="WF35" s="62"/>
      <c r="WG35" s="62"/>
      <c r="WH35" s="62"/>
      <c r="WI35" s="62"/>
      <c r="WJ35" s="62"/>
      <c r="WK35" s="62"/>
      <c r="WL35" s="62"/>
      <c r="WM35" s="62"/>
      <c r="WN35" s="62"/>
      <c r="WO35" s="62"/>
      <c r="WP35" s="62"/>
      <c r="WQ35" s="62"/>
      <c r="WR35" s="62"/>
      <c r="WS35" s="62"/>
      <c r="WT35" s="62"/>
      <c r="WU35" s="62"/>
      <c r="WV35" s="62"/>
      <c r="WW35" s="62"/>
      <c r="WX35" s="62"/>
      <c r="WY35" s="62"/>
      <c r="WZ35" s="62"/>
      <c r="XA35" s="62"/>
      <c r="XB35" s="62"/>
      <c r="XC35" s="62"/>
      <c r="XD35" s="62"/>
      <c r="XE35" s="62"/>
      <c r="XF35" s="62"/>
      <c r="XG35" s="62"/>
      <c r="XH35" s="62"/>
      <c r="XI35" s="62"/>
      <c r="XJ35" s="62"/>
      <c r="XK35" s="62"/>
      <c r="XL35" s="62"/>
      <c r="XM35" s="62"/>
      <c r="XN35" s="62"/>
      <c r="XO35" s="62"/>
      <c r="XP35" s="62"/>
      <c r="XQ35" s="62"/>
      <c r="XR35" s="62"/>
      <c r="XS35" s="62"/>
      <c r="XT35" s="62"/>
      <c r="XU35" s="62"/>
      <c r="XV35" s="62"/>
      <c r="XW35" s="62"/>
      <c r="XX35" s="62"/>
      <c r="XY35" s="62"/>
      <c r="XZ35" s="62"/>
      <c r="YA35" s="62"/>
      <c r="YB35" s="62"/>
      <c r="YC35" s="62"/>
      <c r="YD35" s="62"/>
      <c r="YE35" s="62"/>
      <c r="YF35" s="62"/>
      <c r="YG35" s="62"/>
      <c r="YH35" s="62"/>
      <c r="YI35" s="62"/>
      <c r="YJ35" s="62"/>
      <c r="YK35" s="62"/>
      <c r="YL35" s="62"/>
      <c r="YM35" s="62"/>
      <c r="YN35" s="62"/>
      <c r="YO35" s="62"/>
      <c r="YP35" s="62"/>
      <c r="YQ35" s="62"/>
      <c r="YR35" s="62"/>
      <c r="YS35" s="62"/>
      <c r="YT35" s="62"/>
      <c r="YU35" s="62"/>
      <c r="YV35" s="62"/>
      <c r="YW35" s="62"/>
      <c r="YX35" s="62"/>
      <c r="YY35" s="62"/>
      <c r="YZ35" s="62"/>
      <c r="ZA35" s="62"/>
      <c r="ZB35" s="62"/>
      <c r="ZC35" s="62"/>
      <c r="ZD35" s="62"/>
      <c r="ZE35" s="62"/>
      <c r="ZF35" s="62"/>
      <c r="ZG35" s="62"/>
      <c r="ZH35" s="62"/>
      <c r="ZI35" s="62"/>
      <c r="ZJ35" s="62"/>
      <c r="ZK35" s="62"/>
      <c r="ZL35" s="62"/>
      <c r="ZM35" s="62"/>
      <c r="ZN35" s="62"/>
      <c r="ZO35" s="62"/>
      <c r="ZP35" s="62"/>
      <c r="ZQ35" s="62"/>
      <c r="ZR35" s="62"/>
      <c r="ZS35" s="62"/>
      <c r="ZT35" s="62"/>
      <c r="ZU35" s="62"/>
      <c r="ZV35" s="62"/>
      <c r="ZW35" s="62"/>
      <c r="ZX35" s="62"/>
      <c r="ZY35" s="62"/>
      <c r="ZZ35" s="62"/>
      <c r="AAA35" s="62"/>
      <c r="AAB35" s="62"/>
      <c r="AAC35" s="62"/>
      <c r="AAD35" s="62"/>
      <c r="AAE35" s="62"/>
      <c r="AAF35" s="62"/>
      <c r="AAG35" s="62"/>
      <c r="AAH35" s="62"/>
      <c r="AAI35" s="62"/>
      <c r="AAJ35" s="62"/>
      <c r="AAK35" s="62"/>
      <c r="AAL35" s="62"/>
      <c r="AAM35" s="62"/>
      <c r="AAN35" s="62"/>
      <c r="AAO35" s="62"/>
      <c r="AAP35" s="62"/>
      <c r="AAQ35" s="62"/>
      <c r="AAR35" s="62"/>
      <c r="AAS35" s="62"/>
      <c r="AAT35" s="62"/>
      <c r="AAU35" s="62"/>
      <c r="AAV35" s="62"/>
      <c r="AAW35" s="62"/>
      <c r="AAX35" s="62"/>
      <c r="AAY35" s="62"/>
      <c r="AAZ35" s="62"/>
      <c r="ABA35" s="62"/>
      <c r="ABB35" s="62"/>
      <c r="ABC35" s="62"/>
      <c r="ABD35" s="62"/>
      <c r="ABE35" s="62"/>
      <c r="ABF35" s="62"/>
      <c r="ABG35" s="62"/>
      <c r="ABH35" s="62"/>
      <c r="ABI35" s="62"/>
      <c r="ABJ35" s="62"/>
      <c r="ABK35" s="62"/>
      <c r="ABL35" s="62"/>
      <c r="ABM35" s="62"/>
      <c r="ABN35" s="62"/>
      <c r="ABO35" s="62"/>
      <c r="ABP35" s="62"/>
      <c r="ABQ35" s="62"/>
      <c r="ABR35" s="62"/>
      <c r="ABS35" s="62"/>
      <c r="ABT35" s="62"/>
      <c r="ABU35" s="62"/>
      <c r="ABV35" s="62"/>
      <c r="ABW35" s="62"/>
      <c r="ABX35" s="62"/>
      <c r="ABY35" s="62"/>
      <c r="ABZ35" s="62"/>
      <c r="ACA35" s="62"/>
      <c r="ACB35" s="62"/>
      <c r="ACC35" s="62"/>
      <c r="ACD35" s="62"/>
      <c r="ACE35" s="62"/>
      <c r="ACF35" s="62"/>
      <c r="ACG35" s="62"/>
      <c r="ACH35" s="62"/>
      <c r="ACI35" s="62"/>
      <c r="ACJ35" s="62"/>
      <c r="ACK35" s="62"/>
      <c r="ACL35" s="62"/>
      <c r="ACM35" s="62"/>
      <c r="ACN35" s="62"/>
      <c r="ACO35" s="62"/>
      <c r="ACP35" s="62"/>
      <c r="ACQ35" s="62"/>
      <c r="ACR35" s="62"/>
      <c r="ACS35" s="62"/>
      <c r="ACT35" s="62"/>
      <c r="ACU35" s="62"/>
      <c r="ACV35" s="62"/>
      <c r="ACW35" s="62"/>
      <c r="ACX35" s="62"/>
      <c r="ACY35" s="62"/>
      <c r="ACZ35" s="62"/>
      <c r="ADA35" s="62"/>
      <c r="ADB35" s="62"/>
      <c r="ADC35" s="62"/>
      <c r="ADD35" s="62"/>
      <c r="ADE35" s="62"/>
      <c r="ADF35" s="62"/>
      <c r="ADG35" s="62"/>
      <c r="ADH35" s="62"/>
      <c r="ADI35" s="62"/>
      <c r="ADJ35" s="62"/>
      <c r="ADK35" s="62"/>
      <c r="ADL35" s="62"/>
      <c r="ADM35" s="62"/>
      <c r="ADN35" s="62"/>
      <c r="ADO35" s="62"/>
      <c r="ADP35" s="62"/>
      <c r="ADQ35" s="62"/>
      <c r="ADR35" s="62"/>
      <c r="ADS35" s="62"/>
      <c r="ADT35" s="62"/>
      <c r="ADU35" s="62"/>
      <c r="ADV35" s="62"/>
      <c r="ADW35" s="62"/>
      <c r="ADX35" s="62"/>
      <c r="ADY35" s="62"/>
      <c r="ADZ35" s="62"/>
      <c r="AEA35" s="62"/>
      <c r="AEB35" s="62"/>
      <c r="AEC35" s="62"/>
      <c r="AED35" s="62"/>
      <c r="AEE35" s="62"/>
      <c r="AEF35" s="62"/>
      <c r="AEG35" s="62"/>
      <c r="AEH35" s="62"/>
      <c r="AEI35" s="62"/>
      <c r="AEJ35" s="62"/>
      <c r="AEK35" s="62"/>
      <c r="AEL35" s="62"/>
      <c r="AEM35" s="62"/>
      <c r="AEN35" s="62"/>
      <c r="AEO35" s="62"/>
      <c r="AEP35" s="62"/>
      <c r="AEQ35" s="62"/>
      <c r="AER35" s="62"/>
      <c r="AES35" s="62"/>
      <c r="AET35" s="62"/>
      <c r="AEU35" s="62"/>
      <c r="AEV35" s="62"/>
      <c r="AEW35" s="62"/>
      <c r="AEX35" s="62"/>
      <c r="AEY35" s="62"/>
      <c r="AEZ35" s="62"/>
      <c r="AFA35" s="62"/>
      <c r="AFB35" s="62"/>
      <c r="AFC35" s="62"/>
      <c r="AFD35" s="62"/>
      <c r="AFE35" s="62"/>
      <c r="AFF35" s="62"/>
      <c r="AFG35" s="62"/>
      <c r="AFH35" s="62"/>
      <c r="AFI35" s="62"/>
      <c r="AFJ35" s="62"/>
      <c r="AFK35" s="62"/>
      <c r="AFL35" s="62"/>
      <c r="AFM35" s="62"/>
      <c r="AFN35" s="62"/>
      <c r="AFO35" s="62"/>
      <c r="AFP35" s="62"/>
      <c r="AFQ35" s="62"/>
      <c r="AFR35" s="62"/>
      <c r="AFS35" s="62"/>
      <c r="AFT35" s="62"/>
      <c r="AFU35" s="62"/>
      <c r="AFV35" s="62"/>
      <c r="AFW35" s="62"/>
      <c r="AFX35" s="62"/>
      <c r="AFY35" s="62"/>
      <c r="AFZ35" s="62"/>
      <c r="AGA35" s="62"/>
      <c r="AGB35" s="62"/>
      <c r="AGC35" s="62"/>
      <c r="AGD35" s="62"/>
      <c r="AGE35" s="62"/>
      <c r="AGF35" s="62"/>
      <c r="AGG35" s="62"/>
      <c r="AGH35" s="62"/>
      <c r="AGI35" s="62"/>
      <c r="AGJ35" s="62"/>
      <c r="AGK35" s="62"/>
      <c r="AGL35" s="62"/>
      <c r="AGM35" s="62"/>
      <c r="AGN35" s="62"/>
      <c r="AGO35" s="62"/>
      <c r="AGP35" s="62"/>
      <c r="AGQ35" s="62"/>
      <c r="AGR35" s="62"/>
      <c r="AGS35" s="62"/>
      <c r="AGT35" s="62"/>
      <c r="AGU35" s="62"/>
      <c r="AGV35" s="62"/>
      <c r="AGW35" s="62"/>
      <c r="AGX35" s="62"/>
      <c r="AGY35" s="62"/>
      <c r="AGZ35" s="62"/>
      <c r="AHA35" s="62"/>
      <c r="AHB35" s="62"/>
      <c r="AHC35" s="62"/>
      <c r="AHD35" s="62"/>
      <c r="AHE35" s="62"/>
      <c r="AHF35" s="62"/>
      <c r="AHG35" s="62"/>
      <c r="AHH35" s="62"/>
      <c r="AHI35" s="62"/>
      <c r="AHJ35" s="62"/>
      <c r="AHK35" s="62"/>
      <c r="AHL35" s="62"/>
      <c r="AHM35" s="62"/>
      <c r="AHN35" s="62"/>
      <c r="AHO35" s="62"/>
      <c r="AHP35" s="62"/>
      <c r="AHQ35" s="62"/>
      <c r="AHR35" s="62"/>
      <c r="AHS35" s="62"/>
      <c r="AHT35" s="62"/>
      <c r="AHU35" s="62"/>
      <c r="AHV35" s="62"/>
      <c r="AHW35" s="62"/>
      <c r="AHX35" s="62"/>
      <c r="AHY35" s="62"/>
      <c r="AHZ35" s="62"/>
      <c r="AIA35" s="62"/>
      <c r="AIB35" s="62"/>
      <c r="AIC35" s="62"/>
      <c r="AID35" s="62"/>
      <c r="AIE35" s="62"/>
      <c r="AIF35" s="62"/>
      <c r="AIG35" s="62"/>
      <c r="AIH35" s="62"/>
      <c r="AII35" s="62"/>
      <c r="AIJ35" s="62"/>
      <c r="AIK35" s="62"/>
      <c r="AIL35" s="62"/>
      <c r="AIM35" s="62"/>
      <c r="AIN35" s="62"/>
      <c r="AIO35" s="62"/>
      <c r="AIP35" s="62"/>
      <c r="AIQ35" s="62"/>
      <c r="AIR35" s="62"/>
      <c r="AIS35" s="62"/>
      <c r="AIT35" s="62"/>
      <c r="AIU35" s="62"/>
      <c r="AIV35" s="62"/>
      <c r="AIW35" s="62"/>
      <c r="AIX35" s="62"/>
      <c r="AIY35" s="62"/>
      <c r="AIZ35" s="62"/>
      <c r="AJA35" s="62"/>
      <c r="AJB35" s="62"/>
      <c r="AJC35" s="62"/>
      <c r="AJD35" s="62"/>
      <c r="AJE35" s="62"/>
      <c r="AJF35" s="62"/>
      <c r="AJG35" s="62"/>
      <c r="AJH35" s="62"/>
      <c r="AJI35" s="62"/>
      <c r="AJJ35" s="62"/>
      <c r="AJK35" s="62"/>
      <c r="AJL35" s="62"/>
      <c r="AJM35" s="62"/>
      <c r="AJN35" s="62"/>
      <c r="AJO35" s="62"/>
      <c r="AJP35" s="62"/>
      <c r="AJQ35" s="62"/>
      <c r="AJR35" s="62"/>
      <c r="AJS35" s="62"/>
      <c r="AJT35" s="62"/>
      <c r="AJU35" s="62"/>
      <c r="AJV35" s="62"/>
      <c r="AJW35" s="62"/>
      <c r="AJX35" s="62"/>
      <c r="AJY35" s="62"/>
      <c r="AJZ35" s="62"/>
      <c r="AKA35" s="62"/>
      <c r="AKB35" s="62"/>
      <c r="AKC35" s="62"/>
      <c r="AKD35" s="62"/>
      <c r="AKE35" s="62"/>
      <c r="AKF35" s="62"/>
      <c r="AKG35" s="62"/>
      <c r="AKH35" s="62"/>
      <c r="AKI35" s="62"/>
      <c r="AKJ35" s="62"/>
      <c r="AKK35" s="62"/>
      <c r="AKL35" s="62"/>
      <c r="AKM35" s="62"/>
      <c r="AKN35" s="62"/>
      <c r="AKO35" s="62"/>
      <c r="AKP35" s="62"/>
      <c r="AKQ35" s="62"/>
      <c r="AKR35" s="62"/>
      <c r="AKS35" s="62"/>
      <c r="AKT35" s="62"/>
      <c r="AKU35" s="62"/>
      <c r="AKV35" s="62"/>
      <c r="AKW35" s="62"/>
      <c r="AKX35" s="62"/>
      <c r="AKY35" s="62"/>
      <c r="AKZ35" s="62"/>
      <c r="ALA35" s="62"/>
    </row>
    <row r="36" spans="1:989" ht="25.5" customHeight="1" x14ac:dyDescent="0.3"/>
    <row r="38" spans="1:989" s="5" customFormat="1" ht="18" customHeight="1" x14ac:dyDescent="0.3">
      <c r="A38" s="49"/>
      <c r="B38" s="49"/>
      <c r="C38" s="49"/>
      <c r="D38" s="49"/>
      <c r="E38" s="49"/>
      <c r="F38" s="49"/>
      <c r="G38" s="50"/>
      <c r="H38" s="49"/>
      <c r="I38" s="49"/>
    </row>
    <row r="39" spans="1:989" s="3" customFormat="1" ht="22.2" customHeight="1" x14ac:dyDescent="0.25">
      <c r="A39" s="49"/>
      <c r="B39" s="49"/>
      <c r="C39" s="49"/>
      <c r="D39" s="49"/>
      <c r="E39" s="49"/>
      <c r="F39" s="49"/>
      <c r="G39" s="50"/>
      <c r="H39" s="49"/>
      <c r="I39" s="49"/>
      <c r="J39" s="5"/>
      <c r="K39" s="6"/>
      <c r="L39" s="6"/>
      <c r="M39" s="6"/>
      <c r="N39" s="6"/>
      <c r="O39" s="6"/>
      <c r="P39" s="6"/>
      <c r="Q39" s="6"/>
      <c r="R39" s="6"/>
      <c r="S39" s="6"/>
      <c r="T39" s="6"/>
    </row>
    <row r="40" spans="1:989" s="3" customFormat="1" ht="22.2" customHeight="1" x14ac:dyDescent="0.25">
      <c r="A40" s="49"/>
      <c r="B40" s="49"/>
      <c r="C40" s="49"/>
      <c r="D40" s="49"/>
      <c r="E40" s="49"/>
      <c r="F40" s="49"/>
      <c r="G40" s="50"/>
      <c r="H40" s="49"/>
      <c r="I40" s="49"/>
      <c r="J40" s="5"/>
      <c r="K40" s="6"/>
      <c r="L40" s="6"/>
      <c r="M40" s="6"/>
      <c r="N40" s="6"/>
      <c r="O40" s="6"/>
      <c r="P40" s="6"/>
      <c r="Q40" s="6"/>
      <c r="R40" s="6"/>
      <c r="S40" s="6"/>
      <c r="T40" s="6"/>
    </row>
  </sheetData>
  <mergeCells count="13">
    <mergeCell ref="A19:F19"/>
    <mergeCell ref="D5:G8"/>
    <mergeCell ref="A10:G10"/>
    <mergeCell ref="A12:B12"/>
    <mergeCell ref="E12:F12"/>
    <mergeCell ref="A13:B13"/>
    <mergeCell ref="A32:G32"/>
    <mergeCell ref="A21:B21"/>
    <mergeCell ref="E21:F21"/>
    <mergeCell ref="A22:B22"/>
    <mergeCell ref="A29:F29"/>
    <mergeCell ref="A30:I30"/>
    <mergeCell ref="A31:G31"/>
  </mergeCells>
  <printOptions horizontalCentered="1"/>
  <pageMargins left="0.23622047244094491" right="0.23622047244094491" top="0.39370078740157483" bottom="0.39370078740157483" header="3.937007874015748E-2" footer="0.31496062992125984"/>
  <pageSetup paperSize="9" scale="52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7DE24-F604-493C-A101-8DCD4F380B05}">
  <sheetPr>
    <pageSetUpPr fitToPage="1"/>
  </sheetPr>
  <dimension ref="B1:K74"/>
  <sheetViews>
    <sheetView showGridLines="0" topLeftCell="A7" zoomScale="85" zoomScaleNormal="85" zoomScaleSheetLayoutView="70" workbookViewId="0">
      <selection activeCell="E20" sqref="E20"/>
    </sheetView>
  </sheetViews>
  <sheetFormatPr defaultColWidth="8.6640625" defaultRowHeight="22.2" customHeight="1" x14ac:dyDescent="0.3"/>
  <cols>
    <col min="1" max="1" width="8.6640625" style="3"/>
    <col min="2" max="2" width="11.6640625" style="1" customWidth="1"/>
    <col min="3" max="3" width="14" style="1" customWidth="1"/>
    <col min="4" max="4" width="15.44140625" style="1" customWidth="1"/>
    <col min="5" max="5" width="73.6640625" style="1" customWidth="1"/>
    <col min="6" max="6" width="10.109375" style="1" customWidth="1"/>
    <col min="7" max="7" width="14.33203125" style="1" customWidth="1"/>
    <col min="8" max="8" width="13.109375" style="2" customWidth="1"/>
    <col min="9" max="9" width="14.6640625" style="3" customWidth="1"/>
    <col min="10" max="10" width="15.6640625" style="4" customWidth="1"/>
    <col min="11" max="11" width="2.44140625" style="5" customWidth="1"/>
    <col min="12" max="13" width="8.6640625" style="3"/>
    <col min="14" max="14" width="9.6640625" style="3" bestFit="1" customWidth="1"/>
    <col min="15" max="16384" width="8.6640625" style="3"/>
  </cols>
  <sheetData>
    <row r="1" spans="2:10" ht="11.25" customHeight="1" x14ac:dyDescent="0.3"/>
    <row r="5" spans="2:10" ht="15" customHeight="1" x14ac:dyDescent="0.3"/>
    <row r="6" spans="2:10" ht="11.25" customHeight="1" thickBot="1" x14ac:dyDescent="0.35"/>
    <row r="7" spans="2:10" ht="32.4" customHeight="1" thickBot="1" x14ac:dyDescent="0.35">
      <c r="B7" s="132" t="s">
        <v>20</v>
      </c>
      <c r="C7" s="133"/>
      <c r="D7" s="133"/>
      <c r="E7" s="133"/>
      <c r="F7" s="133"/>
      <c r="G7" s="133"/>
      <c r="H7" s="133"/>
      <c r="I7" s="133"/>
      <c r="J7" s="134"/>
    </row>
    <row r="8" spans="2:10" ht="10.95" customHeight="1" x14ac:dyDescent="0.3">
      <c r="B8" s="7"/>
      <c r="C8" s="7"/>
      <c r="D8" s="7"/>
      <c r="E8" s="7"/>
      <c r="F8" s="7"/>
      <c r="G8" s="7"/>
      <c r="H8" s="7"/>
      <c r="I8" s="8"/>
      <c r="J8" s="9"/>
    </row>
    <row r="9" spans="2:10" ht="22.2" customHeight="1" x14ac:dyDescent="0.3">
      <c r="B9" s="179" t="s">
        <v>102</v>
      </c>
      <c r="C9" s="135"/>
      <c r="D9" s="135"/>
      <c r="E9" s="135"/>
      <c r="F9" s="135"/>
      <c r="G9" s="136" t="s">
        <v>96</v>
      </c>
      <c r="H9" s="136"/>
      <c r="I9" s="136"/>
      <c r="J9" s="136"/>
    </row>
    <row r="10" spans="2:10" ht="22.2" customHeight="1" x14ac:dyDescent="0.3">
      <c r="B10" s="137" t="s">
        <v>3</v>
      </c>
      <c r="C10" s="137"/>
      <c r="D10" s="137"/>
      <c r="E10" s="137"/>
      <c r="F10" s="137"/>
      <c r="G10" s="136"/>
      <c r="H10" s="136"/>
      <c r="I10" s="136"/>
      <c r="J10" s="136"/>
    </row>
    <row r="11" spans="2:10" ht="22.2" customHeight="1" x14ac:dyDescent="0.3">
      <c r="B11" s="138" t="s">
        <v>101</v>
      </c>
      <c r="C11" s="137"/>
      <c r="D11" s="137"/>
      <c r="E11" s="137"/>
      <c r="F11" s="137"/>
      <c r="G11" s="136"/>
      <c r="H11" s="136"/>
      <c r="I11" s="136"/>
      <c r="J11" s="136"/>
    </row>
    <row r="12" spans="2:10" ht="22.2" customHeight="1" x14ac:dyDescent="0.3">
      <c r="B12" s="139" t="s">
        <v>95</v>
      </c>
      <c r="C12" s="139"/>
      <c r="D12" s="139"/>
      <c r="E12" s="139"/>
      <c r="F12" s="139"/>
      <c r="G12" s="136"/>
      <c r="H12" s="136"/>
      <c r="I12" s="136"/>
      <c r="J12" s="136"/>
    </row>
    <row r="13" spans="2:10" ht="11.4" customHeight="1" x14ac:dyDescent="0.25">
      <c r="B13" s="10"/>
      <c r="C13" s="10"/>
      <c r="D13" s="11"/>
      <c r="E13" s="12"/>
      <c r="F13" s="13"/>
      <c r="G13" s="14"/>
      <c r="H13" s="15"/>
    </row>
    <row r="14" spans="2:10" ht="25.2" customHeight="1" x14ac:dyDescent="0.3">
      <c r="B14" s="16" t="s">
        <v>4</v>
      </c>
      <c r="C14" s="16" t="s">
        <v>5</v>
      </c>
      <c r="D14" s="16" t="s">
        <v>6</v>
      </c>
      <c r="E14" s="16" t="s">
        <v>7</v>
      </c>
      <c r="F14" s="17" t="s">
        <v>1</v>
      </c>
      <c r="G14" s="17" t="s">
        <v>2</v>
      </c>
      <c r="H14" s="18" t="s">
        <v>8</v>
      </c>
      <c r="I14" s="17" t="s">
        <v>9</v>
      </c>
      <c r="J14" s="18" t="s">
        <v>10</v>
      </c>
    </row>
    <row r="15" spans="2:10" ht="25.2" customHeight="1" x14ac:dyDescent="0.3">
      <c r="B15" s="148" t="s">
        <v>23</v>
      </c>
      <c r="C15" s="149"/>
      <c r="D15" s="149"/>
      <c r="E15" s="149"/>
      <c r="F15" s="149"/>
      <c r="G15" s="149"/>
      <c r="H15" s="149"/>
      <c r="I15" s="149"/>
      <c r="J15" s="150"/>
    </row>
    <row r="16" spans="2:10" ht="25.2" customHeight="1" x14ac:dyDescent="0.3">
      <c r="B16" s="19" t="s">
        <v>11</v>
      </c>
      <c r="C16" s="19">
        <v>1</v>
      </c>
      <c r="D16" s="19" t="s">
        <v>42</v>
      </c>
      <c r="E16" s="20" t="s">
        <v>103</v>
      </c>
      <c r="F16" s="19" t="s">
        <v>35</v>
      </c>
      <c r="G16" s="39">
        <v>1</v>
      </c>
      <c r="H16" s="21">
        <f>COMPOSIÇÃO2!G19</f>
        <v>2077.92</v>
      </c>
      <c r="I16" s="21">
        <f>ROUND(G16*H16,2)</f>
        <v>2077.92</v>
      </c>
      <c r="J16" s="21">
        <f>ROUND(I16*1.2735,2)</f>
        <v>2646.23</v>
      </c>
    </row>
    <row r="17" spans="2:11" ht="25.2" customHeight="1" x14ac:dyDescent="0.3">
      <c r="B17" s="151" t="s">
        <v>12</v>
      </c>
      <c r="C17" s="152"/>
      <c r="D17" s="152"/>
      <c r="E17" s="152"/>
      <c r="F17" s="152"/>
      <c r="G17" s="152"/>
      <c r="H17" s="153"/>
      <c r="I17" s="22">
        <f>SUM(I16)</f>
        <v>2077.92</v>
      </c>
      <c r="J17" s="22">
        <f>SUM(J16)</f>
        <v>2646.23</v>
      </c>
    </row>
    <row r="18" spans="2:11" ht="25.2" customHeight="1" x14ac:dyDescent="0.3">
      <c r="B18" s="5"/>
      <c r="C18" s="5"/>
      <c r="D18" s="5"/>
      <c r="E18" s="5"/>
      <c r="F18" s="5"/>
      <c r="G18" s="5"/>
      <c r="H18" s="5"/>
      <c r="I18" s="5"/>
      <c r="J18" s="25"/>
    </row>
    <row r="19" spans="2:11" ht="25.2" customHeight="1" x14ac:dyDescent="0.3">
      <c r="B19" s="148" t="s">
        <v>104</v>
      </c>
      <c r="C19" s="149"/>
      <c r="D19" s="149"/>
      <c r="E19" s="149"/>
      <c r="F19" s="149"/>
      <c r="G19" s="149"/>
      <c r="H19" s="149"/>
      <c r="I19" s="149"/>
      <c r="J19" s="150"/>
    </row>
    <row r="20" spans="2:11" ht="25.2" customHeight="1" x14ac:dyDescent="0.3">
      <c r="B20" s="19" t="s">
        <v>17</v>
      </c>
      <c r="C20" s="19">
        <v>1</v>
      </c>
      <c r="D20" s="19" t="s">
        <v>44</v>
      </c>
      <c r="E20" s="20" t="s">
        <v>105</v>
      </c>
      <c r="F20" s="19" t="s">
        <v>35</v>
      </c>
      <c r="G20" s="39">
        <v>1</v>
      </c>
      <c r="H20" s="21">
        <v>16150</v>
      </c>
      <c r="I20" s="21">
        <f>ROUND(G20*H20,2)</f>
        <v>16150</v>
      </c>
      <c r="J20" s="21">
        <f t="shared" ref="J20" si="0">ROUND(I20*1.2735,2)</f>
        <v>20567.03</v>
      </c>
    </row>
    <row r="21" spans="2:11" ht="25.2" customHeight="1" x14ac:dyDescent="0.3">
      <c r="B21" s="151" t="s">
        <v>16</v>
      </c>
      <c r="C21" s="152"/>
      <c r="D21" s="152"/>
      <c r="E21" s="152"/>
      <c r="F21" s="152"/>
      <c r="G21" s="152"/>
      <c r="H21" s="153"/>
      <c r="I21" s="22">
        <f>SUM(I20:I20)</f>
        <v>16150</v>
      </c>
      <c r="J21" s="22">
        <f>SUM(J20:J20)</f>
        <v>20567.03</v>
      </c>
    </row>
    <row r="22" spans="2:11" ht="25.2" customHeight="1" x14ac:dyDescent="0.3">
      <c r="B22" s="5"/>
      <c r="C22" s="5"/>
      <c r="D22" s="5"/>
      <c r="E22" s="5"/>
      <c r="F22" s="5"/>
      <c r="G22" s="5"/>
      <c r="H22" s="5"/>
      <c r="I22" s="5"/>
      <c r="J22" s="25"/>
    </row>
    <row r="23" spans="2:11" ht="25.2" customHeight="1" x14ac:dyDescent="0.3">
      <c r="B23" s="148" t="s">
        <v>45</v>
      </c>
      <c r="C23" s="149"/>
      <c r="D23" s="149"/>
      <c r="E23" s="149"/>
      <c r="F23" s="149"/>
      <c r="G23" s="149"/>
      <c r="H23" s="149"/>
      <c r="I23" s="149"/>
      <c r="J23" s="150"/>
    </row>
    <row r="24" spans="2:11" ht="25.2" customHeight="1" x14ac:dyDescent="0.3">
      <c r="B24" s="19" t="s">
        <v>19</v>
      </c>
      <c r="C24" s="19">
        <v>2</v>
      </c>
      <c r="D24" s="19" t="s">
        <v>42</v>
      </c>
      <c r="E24" s="20" t="s">
        <v>106</v>
      </c>
      <c r="F24" s="19" t="s">
        <v>35</v>
      </c>
      <c r="G24" s="39">
        <v>1</v>
      </c>
      <c r="H24" s="21">
        <f>COMPOSIÇÃO2!G29</f>
        <v>2151.36</v>
      </c>
      <c r="I24" s="21">
        <f>ROUND(G24*H24,2)</f>
        <v>2151.36</v>
      </c>
      <c r="J24" s="21">
        <f>ROUND(I24*1.2735,2)</f>
        <v>2739.76</v>
      </c>
    </row>
    <row r="25" spans="2:11" ht="25.2" customHeight="1" x14ac:dyDescent="0.3">
      <c r="B25" s="19" t="s">
        <v>81</v>
      </c>
      <c r="C25" s="19" t="s">
        <v>90</v>
      </c>
      <c r="D25" s="19" t="s">
        <v>84</v>
      </c>
      <c r="E25" s="20" t="s">
        <v>91</v>
      </c>
      <c r="F25" s="19" t="s">
        <v>87</v>
      </c>
      <c r="G25" s="39">
        <v>2</v>
      </c>
      <c r="H25" s="21">
        <v>28.75</v>
      </c>
      <c r="I25" s="21">
        <f t="shared" ref="I25:I27" si="1">ROUND(G25*H25,2)</f>
        <v>57.5</v>
      </c>
      <c r="J25" s="21">
        <f t="shared" ref="J25:J27" si="2">ROUND(I25*1.2735,2)</f>
        <v>73.23</v>
      </c>
    </row>
    <row r="26" spans="2:11" ht="25.2" customHeight="1" x14ac:dyDescent="0.3">
      <c r="B26" s="19" t="s">
        <v>82</v>
      </c>
      <c r="C26" s="19" t="s">
        <v>85</v>
      </c>
      <c r="D26" s="19" t="s">
        <v>84</v>
      </c>
      <c r="E26" s="20" t="s">
        <v>86</v>
      </c>
      <c r="F26" s="19" t="s">
        <v>87</v>
      </c>
      <c r="G26" s="39">
        <v>2</v>
      </c>
      <c r="H26" s="21">
        <v>71.8</v>
      </c>
      <c r="I26" s="21">
        <f t="shared" si="1"/>
        <v>143.6</v>
      </c>
      <c r="J26" s="21">
        <f t="shared" si="2"/>
        <v>182.87</v>
      </c>
    </row>
    <row r="27" spans="2:11" ht="25.2" customHeight="1" x14ac:dyDescent="0.3">
      <c r="B27" s="19" t="s">
        <v>83</v>
      </c>
      <c r="C27" s="19" t="s">
        <v>89</v>
      </c>
      <c r="D27" s="19" t="s">
        <v>84</v>
      </c>
      <c r="E27" s="20" t="s">
        <v>88</v>
      </c>
      <c r="F27" s="19" t="s">
        <v>87</v>
      </c>
      <c r="G27" s="39">
        <v>2</v>
      </c>
      <c r="H27" s="21">
        <v>253.31</v>
      </c>
      <c r="I27" s="21">
        <f t="shared" si="1"/>
        <v>506.62</v>
      </c>
      <c r="J27" s="21">
        <f t="shared" si="2"/>
        <v>645.17999999999995</v>
      </c>
    </row>
    <row r="28" spans="2:11" ht="25.2" customHeight="1" x14ac:dyDescent="0.3">
      <c r="B28" s="151" t="s">
        <v>18</v>
      </c>
      <c r="C28" s="152"/>
      <c r="D28" s="152"/>
      <c r="E28" s="152"/>
      <c r="F28" s="152"/>
      <c r="G28" s="152"/>
      <c r="H28" s="153"/>
      <c r="I28" s="22">
        <f>SUM(I24:I27)</f>
        <v>2859.08</v>
      </c>
      <c r="J28" s="22">
        <f>SUM(J24:J27)</f>
        <v>3641.04</v>
      </c>
    </row>
    <row r="29" spans="2:11" s="24" customFormat="1" ht="18" customHeight="1" x14ac:dyDescent="0.3">
      <c r="B29" s="26"/>
      <c r="C29" s="26"/>
      <c r="D29" s="26"/>
      <c r="E29" s="26"/>
      <c r="F29" s="26"/>
      <c r="G29" s="26"/>
      <c r="H29" s="27"/>
      <c r="I29" s="27"/>
      <c r="J29" s="27"/>
      <c r="K29" s="23"/>
    </row>
    <row r="30" spans="2:11" s="24" customFormat="1" ht="25.2" customHeight="1" x14ac:dyDescent="0.3">
      <c r="B30" s="159" t="s">
        <v>13</v>
      </c>
      <c r="C30" s="159"/>
      <c r="D30" s="159"/>
      <c r="E30" s="159"/>
      <c r="F30" s="159"/>
      <c r="G30" s="160"/>
      <c r="H30" s="161">
        <f>I17+I21+I28</f>
        <v>21087</v>
      </c>
      <c r="I30" s="162"/>
      <c r="J30" s="163"/>
      <c r="K30" s="5"/>
    </row>
    <row r="31" spans="2:11" s="24" customFormat="1" ht="25.2" customHeight="1" x14ac:dyDescent="0.3">
      <c r="B31" s="154" t="s">
        <v>14</v>
      </c>
      <c r="C31" s="155"/>
      <c r="D31" s="155"/>
      <c r="E31" s="155"/>
      <c r="F31" s="155"/>
      <c r="G31" s="28">
        <v>0.27350000000000002</v>
      </c>
      <c r="H31" s="156">
        <f>(J17+J21+J28)-H30</f>
        <v>5767.2999999999993</v>
      </c>
      <c r="I31" s="157"/>
      <c r="J31" s="158"/>
      <c r="K31" s="5"/>
    </row>
    <row r="32" spans="2:11" s="24" customFormat="1" ht="25.2" customHeight="1" x14ac:dyDescent="0.3">
      <c r="B32" s="141" t="s">
        <v>15</v>
      </c>
      <c r="C32" s="141"/>
      <c r="D32" s="141"/>
      <c r="E32" s="141"/>
      <c r="F32" s="141"/>
      <c r="G32" s="141"/>
      <c r="H32" s="142">
        <f>H30+H31</f>
        <v>26854.3</v>
      </c>
      <c r="I32" s="142"/>
      <c r="J32" s="142"/>
      <c r="K32" s="5"/>
    </row>
    <row r="33" spans="2:11" s="24" customFormat="1" ht="18" customHeight="1" x14ac:dyDescent="0.3">
      <c r="B33" s="1"/>
      <c r="C33" s="1"/>
      <c r="D33" s="1"/>
      <c r="E33" s="1"/>
      <c r="F33" s="1"/>
      <c r="G33" s="1"/>
      <c r="H33" s="2"/>
      <c r="I33" s="3"/>
      <c r="J33" s="4"/>
      <c r="K33" s="5"/>
    </row>
    <row r="34" spans="2:11" ht="25.2" customHeight="1" x14ac:dyDescent="0.3">
      <c r="B34" s="143" t="s">
        <v>107</v>
      </c>
      <c r="C34" s="143"/>
      <c r="D34" s="143"/>
      <c r="E34" s="143"/>
      <c r="F34" s="143"/>
      <c r="G34" s="143"/>
      <c r="H34" s="143"/>
      <c r="I34" s="143"/>
      <c r="J34" s="143"/>
    </row>
    <row r="35" spans="2:11" ht="25.2" customHeight="1" x14ac:dyDescent="0.3">
      <c r="B35" s="143" t="s">
        <v>99</v>
      </c>
      <c r="C35" s="143"/>
      <c r="D35" s="143"/>
      <c r="E35" s="143"/>
      <c r="F35" s="143"/>
      <c r="G35" s="143"/>
      <c r="H35" s="143"/>
      <c r="I35" s="143"/>
      <c r="J35" s="143"/>
    </row>
    <row r="36" spans="2:11" ht="25.2" customHeight="1" x14ac:dyDescent="0.3">
      <c r="B36" s="95"/>
      <c r="C36" s="95"/>
      <c r="D36" s="95"/>
      <c r="E36" s="95"/>
      <c r="F36" s="95"/>
      <c r="G36" s="95"/>
      <c r="H36" s="95"/>
      <c r="I36" s="95"/>
      <c r="J36" s="95"/>
    </row>
    <row r="37" spans="2:11" ht="20.399999999999999" customHeight="1" x14ac:dyDescent="0.3">
      <c r="B37" s="144" t="s">
        <v>97</v>
      </c>
      <c r="C37" s="144"/>
      <c r="D37" s="144"/>
      <c r="E37" s="144"/>
      <c r="F37" s="144"/>
      <c r="G37" s="144"/>
      <c r="H37" s="144"/>
      <c r="I37" s="144"/>
      <c r="J37" s="144"/>
    </row>
    <row r="38" spans="2:11" ht="22.2" customHeight="1" x14ac:dyDescent="0.3">
      <c r="B38" s="5"/>
      <c r="C38" s="3"/>
      <c r="D38" s="3"/>
      <c r="E38" s="3"/>
      <c r="F38" s="3"/>
      <c r="G38" s="3"/>
      <c r="H38" s="3"/>
      <c r="J38" s="3"/>
      <c r="K38" s="3"/>
    </row>
    <row r="39" spans="2:11" ht="22.2" customHeight="1" x14ac:dyDescent="0.3">
      <c r="B39" s="29"/>
      <c r="C39" s="29"/>
      <c r="D39" s="29"/>
      <c r="E39" s="29"/>
      <c r="F39" s="29"/>
      <c r="G39" s="29"/>
    </row>
    <row r="40" spans="2:11" ht="12" customHeight="1" x14ac:dyDescent="0.3">
      <c r="B40" s="147"/>
      <c r="C40" s="147"/>
      <c r="D40" s="147"/>
      <c r="E40" s="147"/>
      <c r="F40" s="147"/>
      <c r="G40" s="147"/>
      <c r="H40" s="147"/>
      <c r="I40" s="147"/>
      <c r="J40" s="147"/>
    </row>
    <row r="41" spans="2:11" ht="12" customHeight="1" x14ac:dyDescent="0.3">
      <c r="B41" s="29"/>
      <c r="C41" s="29"/>
      <c r="D41" s="29"/>
      <c r="E41" s="29"/>
      <c r="F41" s="29"/>
      <c r="G41" s="29"/>
    </row>
    <row r="42" spans="2:11" s="5" customFormat="1" ht="12" customHeight="1" x14ac:dyDescent="0.3">
      <c r="B42" s="29"/>
      <c r="C42" s="29"/>
      <c r="D42" s="29"/>
      <c r="E42" s="29"/>
      <c r="F42" s="29"/>
      <c r="G42" s="29"/>
      <c r="H42" s="2"/>
      <c r="I42" s="3"/>
      <c r="J42" s="4"/>
    </row>
    <row r="43" spans="2:11" s="5" customFormat="1" ht="12" customHeight="1" x14ac:dyDescent="0.3">
      <c r="B43" s="29"/>
      <c r="C43" s="29"/>
      <c r="D43" s="29"/>
      <c r="E43" s="29"/>
      <c r="F43" s="29"/>
      <c r="G43" s="29"/>
      <c r="H43" s="2"/>
      <c r="I43" s="3"/>
      <c r="J43" s="4"/>
    </row>
    <row r="44" spans="2:11" s="5" customFormat="1" ht="12" customHeight="1" x14ac:dyDescent="0.3">
      <c r="B44" s="29"/>
      <c r="C44" s="29"/>
      <c r="D44" s="29"/>
      <c r="E44" s="40"/>
      <c r="F44" s="29"/>
      <c r="G44" s="29"/>
      <c r="H44" s="2"/>
      <c r="I44" s="3"/>
      <c r="J44" s="4"/>
    </row>
    <row r="45" spans="2:11" s="5" customFormat="1" ht="12" customHeight="1" x14ac:dyDescent="0.3">
      <c r="B45" s="29"/>
      <c r="C45" s="29"/>
      <c r="D45" s="29"/>
      <c r="E45" s="41"/>
      <c r="F45" s="29"/>
      <c r="G45" s="29"/>
      <c r="H45" s="2"/>
      <c r="I45" s="3"/>
      <c r="J45" s="4"/>
    </row>
    <row r="46" spans="2:11" s="5" customFormat="1" ht="12" customHeight="1" x14ac:dyDescent="0.3">
      <c r="B46" s="42"/>
      <c r="C46" s="43"/>
      <c r="D46" s="44"/>
      <c r="E46" s="42"/>
      <c r="F46" s="145"/>
      <c r="G46" s="145"/>
      <c r="H46" s="145"/>
      <c r="I46" s="145"/>
      <c r="J46" s="145"/>
    </row>
    <row r="47" spans="2:11" s="5" customFormat="1" ht="22.2" customHeight="1" x14ac:dyDescent="0.3">
      <c r="B47" s="45"/>
      <c r="C47" s="46"/>
      <c r="D47" s="46"/>
      <c r="E47" s="46"/>
      <c r="F47" s="146"/>
      <c r="G47" s="146"/>
      <c r="H47" s="146"/>
      <c r="I47" s="146"/>
      <c r="J47" s="146"/>
    </row>
    <row r="48" spans="2:11" s="5" customFormat="1" ht="22.2" customHeight="1" x14ac:dyDescent="0.3">
      <c r="B48" s="45"/>
      <c r="C48" s="46"/>
      <c r="D48" s="46"/>
      <c r="E48" s="46"/>
      <c r="F48" s="47"/>
      <c r="G48" s="47"/>
      <c r="H48" s="47"/>
      <c r="I48" s="47"/>
      <c r="J48" s="47"/>
    </row>
    <row r="49" spans="2:11" s="5" customFormat="1" ht="22.2" customHeight="1" x14ac:dyDescent="0.3">
      <c r="B49" s="45"/>
      <c r="C49" s="46"/>
      <c r="D49" s="46"/>
      <c r="E49" s="46"/>
      <c r="F49" s="47"/>
      <c r="G49" s="47"/>
      <c r="H49" s="47"/>
      <c r="I49" s="47"/>
      <c r="J49" s="47"/>
    </row>
    <row r="50" spans="2:11" s="5" customFormat="1" ht="22.2" customHeight="1" x14ac:dyDescent="0.3">
      <c r="B50" s="30"/>
      <c r="C50" s="31"/>
      <c r="D50" s="32"/>
      <c r="E50" s="32"/>
      <c r="F50" s="140"/>
      <c r="G50" s="140"/>
      <c r="H50" s="140"/>
      <c r="I50" s="140"/>
      <c r="J50" s="140"/>
    </row>
    <row r="51" spans="2:11" s="5" customFormat="1" ht="22.2" customHeight="1" x14ac:dyDescent="0.3">
      <c r="B51" s="30"/>
      <c r="C51" s="33"/>
      <c r="D51" s="33"/>
      <c r="E51" s="33"/>
      <c r="F51" s="30"/>
      <c r="G51" s="30"/>
      <c r="H51" s="30"/>
      <c r="I51" s="30"/>
      <c r="J51" s="48"/>
    </row>
    <row r="52" spans="2:11" s="5" customFormat="1" ht="21.75" customHeight="1" x14ac:dyDescent="0.3">
      <c r="B52" s="1"/>
      <c r="C52" s="1"/>
      <c r="D52" s="1"/>
      <c r="E52" s="1"/>
      <c r="F52" s="1"/>
      <c r="G52" s="29"/>
      <c r="H52" s="2"/>
      <c r="I52" s="3"/>
      <c r="J52" s="4"/>
    </row>
    <row r="53" spans="2:11" s="5" customFormat="1" ht="22.2" customHeight="1" x14ac:dyDescent="0.3">
      <c r="B53" s="42"/>
      <c r="C53" s="43"/>
      <c r="D53" s="44"/>
      <c r="E53" s="42"/>
      <c r="F53" s="145"/>
      <c r="G53" s="145"/>
      <c r="H53" s="145"/>
      <c r="I53" s="145"/>
      <c r="J53" s="145"/>
    </row>
    <row r="54" spans="2:11" s="5" customFormat="1" ht="22.2" customHeight="1" x14ac:dyDescent="0.3">
      <c r="B54" s="45"/>
      <c r="C54" s="46"/>
      <c r="D54" s="46"/>
      <c r="E54" s="46"/>
      <c r="F54" s="146"/>
      <c r="G54" s="146"/>
      <c r="H54" s="146"/>
      <c r="I54" s="146"/>
      <c r="J54" s="146"/>
    </row>
    <row r="55" spans="2:11" s="5" customFormat="1" ht="22.2" customHeight="1" x14ac:dyDescent="0.3">
      <c r="B55" s="30"/>
      <c r="C55" s="31"/>
      <c r="D55" s="35"/>
      <c r="E55" s="32"/>
      <c r="F55" s="140"/>
      <c r="G55" s="140"/>
      <c r="H55" s="140"/>
      <c r="I55" s="140"/>
      <c r="J55" s="140"/>
    </row>
    <row r="56" spans="2:11" s="5" customFormat="1" ht="22.2" customHeight="1" x14ac:dyDescent="0.3">
      <c r="B56" s="30"/>
      <c r="C56" s="33"/>
      <c r="D56" s="33"/>
      <c r="E56" s="33"/>
      <c r="F56" s="30"/>
      <c r="G56" s="30"/>
      <c r="H56" s="30"/>
      <c r="I56" s="30"/>
      <c r="J56" s="34"/>
    </row>
    <row r="57" spans="2:11" s="5" customFormat="1" ht="21.75" customHeight="1" x14ac:dyDescent="0.3">
      <c r="B57" s="1"/>
      <c r="C57" s="1"/>
      <c r="D57" s="1"/>
      <c r="E57" s="1"/>
      <c r="F57" s="1"/>
      <c r="G57" s="29"/>
      <c r="H57" s="2"/>
      <c r="I57" s="3"/>
      <c r="J57" s="4"/>
    </row>
    <row r="58" spans="2:11" ht="22.2" customHeight="1" x14ac:dyDescent="0.3">
      <c r="G58" s="29"/>
    </row>
    <row r="59" spans="2:11" ht="22.2" customHeight="1" x14ac:dyDescent="0.3">
      <c r="G59" s="29"/>
    </row>
    <row r="60" spans="2:11" ht="22.2" customHeight="1" x14ac:dyDescent="0.25">
      <c r="B60" s="5"/>
      <c r="C60" s="6"/>
      <c r="D60" s="6"/>
      <c r="E60" s="6"/>
      <c r="F60" s="6"/>
      <c r="G60" s="6"/>
      <c r="H60" s="6"/>
      <c r="I60" s="6"/>
      <c r="J60" s="36"/>
    </row>
    <row r="61" spans="2:11" ht="22.2" customHeight="1" x14ac:dyDescent="0.25">
      <c r="B61" s="5"/>
      <c r="C61" s="6"/>
      <c r="D61" s="6"/>
      <c r="E61" s="6"/>
      <c r="F61" s="6"/>
      <c r="G61" s="6"/>
      <c r="H61" s="6"/>
      <c r="I61" s="6"/>
      <c r="J61" s="36"/>
      <c r="K61" s="6"/>
    </row>
    <row r="62" spans="2:11" ht="22.2" customHeight="1" x14ac:dyDescent="0.25">
      <c r="B62" s="5"/>
      <c r="C62" s="6"/>
      <c r="D62" s="6"/>
      <c r="E62" s="6"/>
      <c r="F62" s="6"/>
      <c r="G62" s="6"/>
      <c r="H62" s="6"/>
      <c r="I62" s="6"/>
      <c r="J62" s="36"/>
      <c r="K62" s="6"/>
    </row>
    <row r="63" spans="2:11" ht="22.2" customHeight="1" x14ac:dyDescent="0.25">
      <c r="B63" s="5"/>
      <c r="C63" s="6"/>
      <c r="D63" s="6"/>
      <c r="E63" s="6"/>
      <c r="F63" s="6"/>
      <c r="G63" s="6"/>
      <c r="H63" s="6"/>
      <c r="I63" s="6"/>
      <c r="J63" s="36"/>
      <c r="K63" s="6"/>
    </row>
    <row r="64" spans="2:11" ht="22.2" customHeight="1" x14ac:dyDescent="0.25">
      <c r="B64" s="5"/>
      <c r="C64" s="6"/>
      <c r="D64" s="6"/>
      <c r="E64" s="6"/>
      <c r="F64" s="6"/>
      <c r="G64" s="6"/>
      <c r="H64" s="6"/>
      <c r="I64" s="6"/>
      <c r="J64" s="36"/>
      <c r="K64" s="6"/>
    </row>
    <row r="65" spans="2:11" ht="22.2" customHeight="1" x14ac:dyDescent="0.25">
      <c r="B65" s="5"/>
      <c r="C65" s="6"/>
      <c r="D65" s="6"/>
      <c r="E65" s="6"/>
      <c r="F65" s="6"/>
      <c r="G65" s="6"/>
      <c r="H65" s="6"/>
      <c r="I65" s="6"/>
      <c r="J65" s="36"/>
      <c r="K65" s="6"/>
    </row>
    <row r="66" spans="2:11" ht="22.2" customHeight="1" x14ac:dyDescent="0.25">
      <c r="B66" s="5"/>
      <c r="C66" s="6"/>
      <c r="D66" s="6"/>
      <c r="E66" s="6"/>
      <c r="F66" s="6"/>
      <c r="G66" s="6"/>
      <c r="H66" s="6"/>
      <c r="I66" s="6"/>
      <c r="J66" s="36"/>
      <c r="K66" s="6"/>
    </row>
    <row r="67" spans="2:11" ht="105" customHeight="1" x14ac:dyDescent="0.25">
      <c r="B67" s="5"/>
      <c r="C67" s="6"/>
      <c r="D67" s="6"/>
      <c r="E67" s="6"/>
      <c r="F67" s="6"/>
      <c r="G67" s="6"/>
      <c r="H67" s="6"/>
      <c r="I67" s="6"/>
      <c r="J67" s="36"/>
      <c r="K67" s="6"/>
    </row>
    <row r="68" spans="2:11" ht="22.2" customHeight="1" x14ac:dyDescent="0.25">
      <c r="B68" s="5"/>
      <c r="C68" s="6"/>
      <c r="D68" s="6"/>
      <c r="E68" s="6"/>
      <c r="F68" s="6"/>
      <c r="G68" s="6"/>
      <c r="H68" s="6"/>
      <c r="I68" s="6"/>
      <c r="J68" s="36"/>
      <c r="K68" s="6"/>
    </row>
    <row r="69" spans="2:11" ht="22.2" customHeight="1" x14ac:dyDescent="0.25">
      <c r="B69" s="5"/>
      <c r="C69" s="6"/>
      <c r="D69" s="6"/>
      <c r="E69" s="6"/>
      <c r="F69" s="6"/>
      <c r="G69" s="6"/>
      <c r="H69" s="6"/>
      <c r="I69" s="6"/>
      <c r="J69" s="36"/>
      <c r="K69" s="6"/>
    </row>
    <row r="70" spans="2:11" ht="102.6" customHeight="1" x14ac:dyDescent="0.25">
      <c r="B70" s="5"/>
      <c r="C70" s="6"/>
      <c r="D70" s="6"/>
      <c r="E70" s="6"/>
      <c r="F70" s="6"/>
      <c r="G70" s="6"/>
      <c r="H70" s="6"/>
      <c r="I70" s="6"/>
      <c r="J70" s="36"/>
      <c r="K70" s="6"/>
    </row>
    <row r="71" spans="2:11" ht="22.2" customHeight="1" x14ac:dyDescent="0.25">
      <c r="B71" s="5"/>
      <c r="C71" s="6"/>
      <c r="D71" s="6"/>
      <c r="E71" s="6"/>
      <c r="F71" s="6"/>
      <c r="G71" s="6"/>
      <c r="H71" s="6"/>
      <c r="I71" s="6"/>
      <c r="J71" s="36"/>
      <c r="K71" s="6"/>
    </row>
    <row r="72" spans="2:11" ht="22.2" customHeight="1" x14ac:dyDescent="0.25">
      <c r="B72" s="5"/>
      <c r="C72" s="6"/>
      <c r="D72" s="6"/>
      <c r="E72" s="6"/>
      <c r="F72" s="6"/>
      <c r="G72" s="6"/>
      <c r="H72" s="6"/>
      <c r="I72" s="6"/>
      <c r="J72" s="36"/>
      <c r="K72" s="6"/>
    </row>
    <row r="73" spans="2:11" ht="22.2" customHeight="1" x14ac:dyDescent="0.25">
      <c r="B73" s="5"/>
      <c r="C73" s="6"/>
      <c r="D73" s="6"/>
      <c r="E73" s="6"/>
      <c r="F73" s="6"/>
      <c r="G73" s="6"/>
      <c r="H73" s="6"/>
      <c r="I73" s="6"/>
      <c r="J73" s="36"/>
      <c r="K73" s="6"/>
    </row>
    <row r="74" spans="2:11" ht="22.2" customHeight="1" x14ac:dyDescent="0.25">
      <c r="K74" s="6"/>
    </row>
  </sheetData>
  <mergeCells count="28">
    <mergeCell ref="F50:J50"/>
    <mergeCell ref="F53:J53"/>
    <mergeCell ref="F54:J54"/>
    <mergeCell ref="F55:J55"/>
    <mergeCell ref="B34:J34"/>
    <mergeCell ref="B35:J35"/>
    <mergeCell ref="B37:J37"/>
    <mergeCell ref="B40:J40"/>
    <mergeCell ref="F46:J46"/>
    <mergeCell ref="F47:J47"/>
    <mergeCell ref="B30:G30"/>
    <mergeCell ref="H30:J30"/>
    <mergeCell ref="B31:F31"/>
    <mergeCell ref="H31:J31"/>
    <mergeCell ref="B32:G32"/>
    <mergeCell ref="H32:J32"/>
    <mergeCell ref="B28:H28"/>
    <mergeCell ref="B7:J7"/>
    <mergeCell ref="B9:F9"/>
    <mergeCell ref="G9:J12"/>
    <mergeCell ref="B10:F10"/>
    <mergeCell ref="B11:F11"/>
    <mergeCell ref="B12:F12"/>
    <mergeCell ref="B15:J15"/>
    <mergeCell ref="B17:H17"/>
    <mergeCell ref="B19:J19"/>
    <mergeCell ref="B21:H21"/>
    <mergeCell ref="B23:J23"/>
  </mergeCells>
  <printOptions horizontalCentered="1"/>
  <pageMargins left="0.23622047244094491" right="0.23622047244094491" top="0.59055118110236227" bottom="0" header="3.937007874015748E-2" footer="0.19685039370078741"/>
  <pageSetup paperSize="9" scale="54" fitToHeight="0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5B7DB-186A-40AC-BAF3-3925B18F73C4}">
  <sheetPr>
    <pageSetUpPr fitToPage="1"/>
  </sheetPr>
  <dimension ref="A3:ALA40"/>
  <sheetViews>
    <sheetView showGridLines="0" view="pageBreakPreview" zoomScale="85" zoomScaleNormal="85" zoomScaleSheetLayoutView="85" zoomScalePageLayoutView="55" workbookViewId="0">
      <selection activeCell="A10" sqref="A10:G10"/>
    </sheetView>
  </sheetViews>
  <sheetFormatPr defaultColWidth="8.77734375" defaultRowHeight="15.6" x14ac:dyDescent="0.3"/>
  <cols>
    <col min="1" max="1" width="18.77734375" style="49" customWidth="1"/>
    <col min="2" max="2" width="22.33203125" style="49" customWidth="1"/>
    <col min="3" max="3" width="70.109375" style="49" customWidth="1"/>
    <col min="4" max="4" width="15" style="49" customWidth="1"/>
    <col min="5" max="5" width="16.44140625" style="49" customWidth="1"/>
    <col min="6" max="6" width="24.109375" style="49" customWidth="1"/>
    <col min="7" max="7" width="22.33203125" style="50" customWidth="1"/>
    <col min="8" max="8" width="10.44140625" style="49" customWidth="1"/>
    <col min="9" max="16384" width="8.77734375" style="49"/>
  </cols>
  <sheetData>
    <row r="3" spans="1:989" ht="62.25" customHeight="1" x14ac:dyDescent="0.3"/>
    <row r="4" spans="1:989" s="3" customFormat="1" ht="14.4" x14ac:dyDescent="0.3">
      <c r="A4" s="7"/>
      <c r="B4" s="7"/>
      <c r="C4" s="7"/>
      <c r="D4" s="7"/>
      <c r="E4" s="7"/>
      <c r="F4" s="7"/>
      <c r="G4" s="51"/>
    </row>
    <row r="5" spans="1:989" s="3" customFormat="1" ht="28.5" customHeight="1" x14ac:dyDescent="0.3">
      <c r="A5" s="52" t="s">
        <v>102</v>
      </c>
      <c r="B5" s="53"/>
      <c r="C5" s="53"/>
      <c r="D5" s="136" t="s">
        <v>100</v>
      </c>
      <c r="E5" s="136"/>
      <c r="F5" s="136"/>
      <c r="G5" s="136"/>
    </row>
    <row r="6" spans="1:989" s="3" customFormat="1" ht="21.75" customHeight="1" x14ac:dyDescent="0.3">
      <c r="A6" s="54" t="s">
        <v>3</v>
      </c>
      <c r="B6" s="55"/>
      <c r="C6" s="55"/>
      <c r="D6" s="136"/>
      <c r="E6" s="136"/>
      <c r="F6" s="136"/>
      <c r="G6" s="136"/>
    </row>
    <row r="7" spans="1:989" s="3" customFormat="1" ht="20.25" customHeight="1" x14ac:dyDescent="0.3">
      <c r="A7" s="54" t="s">
        <v>101</v>
      </c>
      <c r="B7" s="55"/>
      <c r="C7" s="55"/>
      <c r="D7" s="136"/>
      <c r="E7" s="136"/>
      <c r="F7" s="136"/>
      <c r="G7" s="136"/>
    </row>
    <row r="8" spans="1:989" s="3" customFormat="1" ht="24" customHeight="1" x14ac:dyDescent="0.3">
      <c r="A8" s="96" t="s">
        <v>95</v>
      </c>
      <c r="B8" s="56"/>
      <c r="C8" s="57"/>
      <c r="D8" s="136"/>
      <c r="E8" s="136"/>
      <c r="F8" s="136"/>
      <c r="G8" s="136"/>
    </row>
    <row r="9" spans="1:989" s="3" customFormat="1" x14ac:dyDescent="0.3">
      <c r="A9" s="58"/>
      <c r="B9" s="58"/>
      <c r="C9" s="5"/>
      <c r="D9" s="5"/>
      <c r="E9" s="5"/>
      <c r="F9" s="5"/>
      <c r="G9" s="59"/>
    </row>
    <row r="10" spans="1:989" ht="21" x14ac:dyDescent="0.3">
      <c r="A10" s="174" t="s">
        <v>24</v>
      </c>
      <c r="B10" s="174"/>
      <c r="C10" s="174"/>
      <c r="D10" s="174"/>
      <c r="E10" s="174"/>
      <c r="F10" s="174"/>
      <c r="G10" s="174"/>
    </row>
    <row r="12" spans="1:989" s="63" customFormat="1" ht="18" customHeight="1" x14ac:dyDescent="0.25">
      <c r="A12" s="175" t="s">
        <v>25</v>
      </c>
      <c r="B12" s="176"/>
      <c r="C12" s="60" t="s">
        <v>26</v>
      </c>
      <c r="D12" s="60" t="s">
        <v>1</v>
      </c>
      <c r="E12" s="175" t="s">
        <v>6</v>
      </c>
      <c r="F12" s="176"/>
      <c r="G12" s="61" t="s">
        <v>27</v>
      </c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  <c r="CT12" s="62"/>
      <c r="CU12" s="62"/>
      <c r="CV12" s="62"/>
      <c r="CW12" s="62"/>
      <c r="CX12" s="62"/>
      <c r="CY12" s="62"/>
      <c r="CZ12" s="62"/>
      <c r="DA12" s="62"/>
      <c r="DB12" s="62"/>
      <c r="DC12" s="62"/>
      <c r="DD12" s="62"/>
      <c r="DE12" s="62"/>
      <c r="DF12" s="62"/>
      <c r="DG12" s="62"/>
      <c r="DH12" s="62"/>
      <c r="DI12" s="62"/>
      <c r="DJ12" s="62"/>
      <c r="DK12" s="62"/>
      <c r="DL12" s="62"/>
      <c r="DM12" s="62"/>
      <c r="DN12" s="62"/>
      <c r="DO12" s="62"/>
      <c r="DP12" s="62"/>
      <c r="DQ12" s="62"/>
      <c r="DR12" s="62"/>
      <c r="DS12" s="62"/>
      <c r="DT12" s="62"/>
      <c r="DU12" s="62"/>
      <c r="DV12" s="62"/>
      <c r="DW12" s="62"/>
      <c r="DX12" s="62"/>
      <c r="DY12" s="62"/>
      <c r="DZ12" s="62"/>
      <c r="EA12" s="62"/>
      <c r="EB12" s="62"/>
      <c r="EC12" s="62"/>
      <c r="ED12" s="62"/>
      <c r="EE12" s="62"/>
      <c r="EF12" s="62"/>
      <c r="EG12" s="62"/>
      <c r="EH12" s="62"/>
      <c r="EI12" s="62"/>
      <c r="EJ12" s="62"/>
      <c r="EK12" s="62"/>
      <c r="EL12" s="62"/>
      <c r="EM12" s="62"/>
      <c r="EN12" s="62"/>
      <c r="EO12" s="62"/>
      <c r="EP12" s="62"/>
      <c r="EQ12" s="62"/>
      <c r="ER12" s="62"/>
      <c r="ES12" s="62"/>
      <c r="ET12" s="62"/>
      <c r="EU12" s="62"/>
      <c r="EV12" s="62"/>
      <c r="EW12" s="62"/>
      <c r="EX12" s="62"/>
      <c r="EY12" s="62"/>
      <c r="EZ12" s="62"/>
      <c r="FA12" s="62"/>
      <c r="FB12" s="62"/>
      <c r="FC12" s="62"/>
      <c r="FD12" s="62"/>
      <c r="FE12" s="62"/>
      <c r="FF12" s="62"/>
      <c r="FG12" s="62"/>
      <c r="FH12" s="62"/>
      <c r="FI12" s="62"/>
      <c r="FJ12" s="62"/>
      <c r="FK12" s="62"/>
      <c r="FL12" s="62"/>
      <c r="FM12" s="62"/>
      <c r="FN12" s="62"/>
      <c r="FO12" s="62"/>
      <c r="FP12" s="62"/>
      <c r="FQ12" s="62"/>
      <c r="FR12" s="62"/>
      <c r="FS12" s="62"/>
      <c r="FT12" s="62"/>
      <c r="FU12" s="62"/>
      <c r="FV12" s="62"/>
      <c r="FW12" s="62"/>
      <c r="FX12" s="62"/>
      <c r="FY12" s="62"/>
      <c r="FZ12" s="62"/>
      <c r="GA12" s="62"/>
      <c r="GB12" s="62"/>
      <c r="GC12" s="62"/>
      <c r="GD12" s="62"/>
      <c r="GE12" s="62"/>
      <c r="GF12" s="62"/>
      <c r="GG12" s="62"/>
      <c r="GH12" s="62"/>
      <c r="GI12" s="62"/>
      <c r="GJ12" s="62"/>
      <c r="GK12" s="62"/>
      <c r="GL12" s="62"/>
      <c r="GM12" s="62"/>
      <c r="GN12" s="62"/>
      <c r="GO12" s="62"/>
      <c r="GP12" s="62"/>
      <c r="GQ12" s="62"/>
      <c r="GR12" s="62"/>
      <c r="GS12" s="62"/>
      <c r="GT12" s="62"/>
      <c r="GU12" s="62"/>
      <c r="GV12" s="62"/>
      <c r="GW12" s="62"/>
      <c r="GX12" s="62"/>
      <c r="GY12" s="62"/>
      <c r="GZ12" s="62"/>
      <c r="HA12" s="62"/>
      <c r="HB12" s="62"/>
      <c r="HC12" s="62"/>
      <c r="HD12" s="62"/>
      <c r="HE12" s="62"/>
      <c r="HF12" s="62"/>
      <c r="HG12" s="62"/>
      <c r="HH12" s="62"/>
      <c r="HI12" s="62"/>
      <c r="HJ12" s="62"/>
      <c r="HK12" s="62"/>
      <c r="HL12" s="62"/>
      <c r="HM12" s="62"/>
      <c r="HN12" s="62"/>
      <c r="HO12" s="62"/>
      <c r="HP12" s="62"/>
      <c r="HQ12" s="62"/>
      <c r="HR12" s="62"/>
      <c r="HS12" s="62"/>
      <c r="HT12" s="62"/>
      <c r="HU12" s="62"/>
      <c r="HV12" s="62"/>
      <c r="HW12" s="62"/>
      <c r="HX12" s="62"/>
      <c r="HY12" s="62"/>
      <c r="HZ12" s="62"/>
      <c r="IA12" s="62"/>
      <c r="IB12" s="62"/>
      <c r="IC12" s="62"/>
      <c r="ID12" s="62"/>
      <c r="IE12" s="62"/>
      <c r="IF12" s="62"/>
      <c r="IG12" s="62"/>
      <c r="IH12" s="62"/>
      <c r="II12" s="62"/>
      <c r="IJ12" s="62"/>
      <c r="IK12" s="62"/>
      <c r="IL12" s="62"/>
      <c r="IM12" s="62"/>
      <c r="IN12" s="62"/>
      <c r="IO12" s="62"/>
      <c r="IP12" s="62"/>
      <c r="IQ12" s="62"/>
      <c r="IR12" s="62"/>
      <c r="IS12" s="62"/>
      <c r="IT12" s="62"/>
      <c r="IU12" s="62"/>
      <c r="IV12" s="62"/>
      <c r="IW12" s="62"/>
      <c r="IX12" s="62"/>
      <c r="IY12" s="62"/>
      <c r="IZ12" s="62"/>
      <c r="JA12" s="62"/>
      <c r="JB12" s="62"/>
      <c r="JC12" s="62"/>
      <c r="JD12" s="62"/>
      <c r="JE12" s="62"/>
      <c r="JF12" s="62"/>
      <c r="JG12" s="62"/>
      <c r="JH12" s="62"/>
      <c r="JI12" s="62"/>
      <c r="JJ12" s="62"/>
      <c r="JK12" s="62"/>
      <c r="JL12" s="62"/>
      <c r="JM12" s="62"/>
      <c r="JN12" s="62"/>
      <c r="JO12" s="62"/>
      <c r="JP12" s="62"/>
      <c r="JQ12" s="62"/>
      <c r="JR12" s="62"/>
      <c r="JS12" s="62"/>
      <c r="JT12" s="62"/>
      <c r="JU12" s="62"/>
      <c r="JV12" s="62"/>
      <c r="JW12" s="62"/>
      <c r="JX12" s="62"/>
      <c r="JY12" s="62"/>
      <c r="JZ12" s="62"/>
      <c r="KA12" s="62"/>
      <c r="KB12" s="62"/>
      <c r="KC12" s="62"/>
      <c r="KD12" s="62"/>
      <c r="KE12" s="62"/>
      <c r="KF12" s="62"/>
      <c r="KG12" s="62"/>
      <c r="KH12" s="62"/>
      <c r="KI12" s="62"/>
      <c r="KJ12" s="62"/>
      <c r="KK12" s="62"/>
      <c r="KL12" s="62"/>
      <c r="KM12" s="62"/>
      <c r="KN12" s="62"/>
      <c r="KO12" s="62"/>
      <c r="KP12" s="62"/>
      <c r="KQ12" s="62"/>
      <c r="KR12" s="62"/>
      <c r="KS12" s="62"/>
      <c r="KT12" s="62"/>
      <c r="KU12" s="62"/>
      <c r="KV12" s="62"/>
      <c r="KW12" s="62"/>
      <c r="KX12" s="62"/>
      <c r="KY12" s="62"/>
      <c r="KZ12" s="62"/>
      <c r="LA12" s="62"/>
      <c r="LB12" s="62"/>
      <c r="LC12" s="62"/>
      <c r="LD12" s="62"/>
      <c r="LE12" s="62"/>
      <c r="LF12" s="62"/>
      <c r="LG12" s="62"/>
      <c r="LH12" s="62"/>
      <c r="LI12" s="62"/>
      <c r="LJ12" s="62"/>
      <c r="LK12" s="62"/>
      <c r="LL12" s="62"/>
      <c r="LM12" s="62"/>
      <c r="LN12" s="62"/>
      <c r="LO12" s="62"/>
      <c r="LP12" s="62"/>
      <c r="LQ12" s="62"/>
      <c r="LR12" s="62"/>
      <c r="LS12" s="62"/>
      <c r="LT12" s="62"/>
      <c r="LU12" s="62"/>
      <c r="LV12" s="62"/>
      <c r="LW12" s="62"/>
      <c r="LX12" s="62"/>
      <c r="LY12" s="62"/>
      <c r="LZ12" s="62"/>
      <c r="MA12" s="62"/>
      <c r="MB12" s="62"/>
      <c r="MC12" s="62"/>
      <c r="MD12" s="62"/>
      <c r="ME12" s="62"/>
      <c r="MF12" s="62"/>
      <c r="MG12" s="62"/>
      <c r="MH12" s="62"/>
      <c r="MI12" s="62"/>
      <c r="MJ12" s="62"/>
      <c r="MK12" s="62"/>
      <c r="ML12" s="62"/>
      <c r="MM12" s="62"/>
      <c r="MN12" s="62"/>
      <c r="MO12" s="62"/>
      <c r="MP12" s="62"/>
      <c r="MQ12" s="62"/>
      <c r="MR12" s="62"/>
      <c r="MS12" s="62"/>
      <c r="MT12" s="62"/>
      <c r="MU12" s="62"/>
      <c r="MV12" s="62"/>
      <c r="MW12" s="62"/>
      <c r="MX12" s="62"/>
      <c r="MY12" s="62"/>
      <c r="MZ12" s="62"/>
      <c r="NA12" s="62"/>
      <c r="NB12" s="62"/>
      <c r="NC12" s="62"/>
      <c r="ND12" s="62"/>
      <c r="NE12" s="62"/>
      <c r="NF12" s="62"/>
      <c r="NG12" s="62"/>
      <c r="NH12" s="62"/>
      <c r="NI12" s="62"/>
      <c r="NJ12" s="62"/>
      <c r="NK12" s="62"/>
      <c r="NL12" s="62"/>
      <c r="NM12" s="62"/>
      <c r="NN12" s="62"/>
      <c r="NO12" s="62"/>
      <c r="NP12" s="62"/>
      <c r="NQ12" s="62"/>
      <c r="NR12" s="62"/>
      <c r="NS12" s="62"/>
      <c r="NT12" s="62"/>
      <c r="NU12" s="62"/>
      <c r="NV12" s="62"/>
      <c r="NW12" s="62"/>
      <c r="NX12" s="62"/>
      <c r="NY12" s="62"/>
      <c r="NZ12" s="62"/>
      <c r="OA12" s="62"/>
      <c r="OB12" s="62"/>
      <c r="OC12" s="62"/>
      <c r="OD12" s="62"/>
      <c r="OE12" s="62"/>
      <c r="OF12" s="62"/>
      <c r="OG12" s="62"/>
      <c r="OH12" s="62"/>
      <c r="OI12" s="62"/>
      <c r="OJ12" s="62"/>
      <c r="OK12" s="62"/>
      <c r="OL12" s="62"/>
      <c r="OM12" s="62"/>
      <c r="ON12" s="62"/>
      <c r="OO12" s="62"/>
      <c r="OP12" s="62"/>
      <c r="OQ12" s="62"/>
      <c r="OR12" s="62"/>
      <c r="OS12" s="62"/>
      <c r="OT12" s="62"/>
      <c r="OU12" s="62"/>
      <c r="OV12" s="62"/>
      <c r="OW12" s="62"/>
      <c r="OX12" s="62"/>
      <c r="OY12" s="62"/>
      <c r="OZ12" s="62"/>
      <c r="PA12" s="62"/>
      <c r="PB12" s="62"/>
      <c r="PC12" s="62"/>
      <c r="PD12" s="62"/>
      <c r="PE12" s="62"/>
      <c r="PF12" s="62"/>
      <c r="PG12" s="62"/>
      <c r="PH12" s="62"/>
      <c r="PI12" s="62"/>
      <c r="PJ12" s="62"/>
      <c r="PK12" s="62"/>
      <c r="PL12" s="62"/>
      <c r="PM12" s="62"/>
      <c r="PN12" s="62"/>
      <c r="PO12" s="62"/>
      <c r="PP12" s="62"/>
      <c r="PQ12" s="62"/>
      <c r="PR12" s="62"/>
      <c r="PS12" s="62"/>
      <c r="PT12" s="62"/>
      <c r="PU12" s="62"/>
      <c r="PV12" s="62"/>
      <c r="PW12" s="62"/>
      <c r="PX12" s="62"/>
      <c r="PY12" s="62"/>
      <c r="PZ12" s="62"/>
      <c r="QA12" s="62"/>
      <c r="QB12" s="62"/>
      <c r="QC12" s="62"/>
      <c r="QD12" s="62"/>
      <c r="QE12" s="62"/>
      <c r="QF12" s="62"/>
      <c r="QG12" s="62"/>
      <c r="QH12" s="62"/>
      <c r="QI12" s="62"/>
      <c r="QJ12" s="62"/>
      <c r="QK12" s="62"/>
      <c r="QL12" s="62"/>
      <c r="QM12" s="62"/>
      <c r="QN12" s="62"/>
      <c r="QO12" s="62"/>
      <c r="QP12" s="62"/>
      <c r="QQ12" s="62"/>
      <c r="QR12" s="62"/>
      <c r="QS12" s="62"/>
      <c r="QT12" s="62"/>
      <c r="QU12" s="62"/>
      <c r="QV12" s="62"/>
      <c r="QW12" s="62"/>
      <c r="QX12" s="62"/>
      <c r="QY12" s="62"/>
      <c r="QZ12" s="62"/>
      <c r="RA12" s="62"/>
      <c r="RB12" s="62"/>
      <c r="RC12" s="62"/>
      <c r="RD12" s="62"/>
      <c r="RE12" s="62"/>
      <c r="RF12" s="62"/>
      <c r="RG12" s="62"/>
      <c r="RH12" s="62"/>
      <c r="RI12" s="62"/>
      <c r="RJ12" s="62"/>
      <c r="RK12" s="62"/>
      <c r="RL12" s="62"/>
      <c r="RM12" s="62"/>
      <c r="RN12" s="62"/>
      <c r="RO12" s="62"/>
      <c r="RP12" s="62"/>
      <c r="RQ12" s="62"/>
      <c r="RR12" s="62"/>
      <c r="RS12" s="62"/>
      <c r="RT12" s="62"/>
      <c r="RU12" s="62"/>
      <c r="RV12" s="62"/>
      <c r="RW12" s="62"/>
      <c r="RX12" s="62"/>
      <c r="RY12" s="62"/>
      <c r="RZ12" s="62"/>
      <c r="SA12" s="62"/>
      <c r="SB12" s="62"/>
      <c r="SC12" s="62"/>
      <c r="SD12" s="62"/>
      <c r="SE12" s="62"/>
      <c r="SF12" s="62"/>
      <c r="SG12" s="62"/>
      <c r="SH12" s="62"/>
      <c r="SI12" s="62"/>
      <c r="SJ12" s="62"/>
      <c r="SK12" s="62"/>
      <c r="SL12" s="62"/>
      <c r="SM12" s="62"/>
      <c r="SN12" s="62"/>
      <c r="SO12" s="62"/>
      <c r="SP12" s="62"/>
      <c r="SQ12" s="62"/>
      <c r="SR12" s="62"/>
      <c r="SS12" s="62"/>
      <c r="ST12" s="62"/>
      <c r="SU12" s="62"/>
      <c r="SV12" s="62"/>
      <c r="SW12" s="62"/>
      <c r="SX12" s="62"/>
      <c r="SY12" s="62"/>
      <c r="SZ12" s="62"/>
      <c r="TA12" s="62"/>
      <c r="TB12" s="62"/>
      <c r="TC12" s="62"/>
      <c r="TD12" s="62"/>
      <c r="TE12" s="62"/>
      <c r="TF12" s="62"/>
      <c r="TG12" s="62"/>
      <c r="TH12" s="62"/>
      <c r="TI12" s="62"/>
      <c r="TJ12" s="62"/>
      <c r="TK12" s="62"/>
      <c r="TL12" s="62"/>
      <c r="TM12" s="62"/>
      <c r="TN12" s="62"/>
      <c r="TO12" s="62"/>
      <c r="TP12" s="62"/>
      <c r="TQ12" s="62"/>
      <c r="TR12" s="62"/>
      <c r="TS12" s="62"/>
      <c r="TT12" s="62"/>
      <c r="TU12" s="62"/>
      <c r="TV12" s="62"/>
      <c r="TW12" s="62"/>
      <c r="TX12" s="62"/>
      <c r="TY12" s="62"/>
      <c r="TZ12" s="62"/>
      <c r="UA12" s="62"/>
      <c r="UB12" s="62"/>
      <c r="UC12" s="62"/>
      <c r="UD12" s="62"/>
      <c r="UE12" s="62"/>
      <c r="UF12" s="62"/>
      <c r="UG12" s="62"/>
      <c r="UH12" s="62"/>
      <c r="UI12" s="62"/>
      <c r="UJ12" s="62"/>
      <c r="UK12" s="62"/>
      <c r="UL12" s="62"/>
      <c r="UM12" s="62"/>
      <c r="UN12" s="62"/>
      <c r="UO12" s="62"/>
      <c r="UP12" s="62"/>
      <c r="UQ12" s="62"/>
      <c r="UR12" s="62"/>
      <c r="US12" s="62"/>
      <c r="UT12" s="62"/>
      <c r="UU12" s="62"/>
      <c r="UV12" s="62"/>
      <c r="UW12" s="62"/>
      <c r="UX12" s="62"/>
      <c r="UY12" s="62"/>
      <c r="UZ12" s="62"/>
      <c r="VA12" s="62"/>
      <c r="VB12" s="62"/>
      <c r="VC12" s="62"/>
      <c r="VD12" s="62"/>
      <c r="VE12" s="62"/>
      <c r="VF12" s="62"/>
      <c r="VG12" s="62"/>
      <c r="VH12" s="62"/>
      <c r="VI12" s="62"/>
      <c r="VJ12" s="62"/>
      <c r="VK12" s="62"/>
      <c r="VL12" s="62"/>
      <c r="VM12" s="62"/>
      <c r="VN12" s="62"/>
      <c r="VO12" s="62"/>
      <c r="VP12" s="62"/>
      <c r="VQ12" s="62"/>
      <c r="VR12" s="62"/>
      <c r="VS12" s="62"/>
      <c r="VT12" s="62"/>
      <c r="VU12" s="62"/>
      <c r="VV12" s="62"/>
      <c r="VW12" s="62"/>
      <c r="VX12" s="62"/>
      <c r="VY12" s="62"/>
      <c r="VZ12" s="62"/>
      <c r="WA12" s="62"/>
      <c r="WB12" s="62"/>
      <c r="WC12" s="62"/>
      <c r="WD12" s="62"/>
      <c r="WE12" s="62"/>
      <c r="WF12" s="62"/>
      <c r="WG12" s="62"/>
      <c r="WH12" s="62"/>
      <c r="WI12" s="62"/>
      <c r="WJ12" s="62"/>
      <c r="WK12" s="62"/>
      <c r="WL12" s="62"/>
      <c r="WM12" s="62"/>
      <c r="WN12" s="62"/>
      <c r="WO12" s="62"/>
      <c r="WP12" s="62"/>
      <c r="WQ12" s="62"/>
      <c r="WR12" s="62"/>
      <c r="WS12" s="62"/>
      <c r="WT12" s="62"/>
      <c r="WU12" s="62"/>
      <c r="WV12" s="62"/>
      <c r="WW12" s="62"/>
      <c r="WX12" s="62"/>
      <c r="WY12" s="62"/>
      <c r="WZ12" s="62"/>
      <c r="XA12" s="62"/>
      <c r="XB12" s="62"/>
      <c r="XC12" s="62"/>
      <c r="XD12" s="62"/>
      <c r="XE12" s="62"/>
      <c r="XF12" s="62"/>
      <c r="XG12" s="62"/>
      <c r="XH12" s="62"/>
      <c r="XI12" s="62"/>
      <c r="XJ12" s="62"/>
      <c r="XK12" s="62"/>
      <c r="XL12" s="62"/>
      <c r="XM12" s="62"/>
      <c r="XN12" s="62"/>
      <c r="XO12" s="62"/>
      <c r="XP12" s="62"/>
      <c r="XQ12" s="62"/>
      <c r="XR12" s="62"/>
      <c r="XS12" s="62"/>
      <c r="XT12" s="62"/>
      <c r="XU12" s="62"/>
      <c r="XV12" s="62"/>
      <c r="XW12" s="62"/>
      <c r="XX12" s="62"/>
      <c r="XY12" s="62"/>
      <c r="XZ12" s="62"/>
      <c r="YA12" s="62"/>
      <c r="YB12" s="62"/>
      <c r="YC12" s="62"/>
      <c r="YD12" s="62"/>
      <c r="YE12" s="62"/>
      <c r="YF12" s="62"/>
      <c r="YG12" s="62"/>
      <c r="YH12" s="62"/>
      <c r="YI12" s="62"/>
      <c r="YJ12" s="62"/>
      <c r="YK12" s="62"/>
      <c r="YL12" s="62"/>
      <c r="YM12" s="62"/>
      <c r="YN12" s="62"/>
      <c r="YO12" s="62"/>
      <c r="YP12" s="62"/>
      <c r="YQ12" s="62"/>
      <c r="YR12" s="62"/>
      <c r="YS12" s="62"/>
      <c r="YT12" s="62"/>
      <c r="YU12" s="62"/>
      <c r="YV12" s="62"/>
      <c r="YW12" s="62"/>
      <c r="YX12" s="62"/>
      <c r="YY12" s="62"/>
      <c r="YZ12" s="62"/>
      <c r="ZA12" s="62"/>
      <c r="ZB12" s="62"/>
      <c r="ZC12" s="62"/>
      <c r="ZD12" s="62"/>
      <c r="ZE12" s="62"/>
      <c r="ZF12" s="62"/>
      <c r="ZG12" s="62"/>
      <c r="ZH12" s="62"/>
      <c r="ZI12" s="62"/>
      <c r="ZJ12" s="62"/>
      <c r="ZK12" s="62"/>
      <c r="ZL12" s="62"/>
      <c r="ZM12" s="62"/>
      <c r="ZN12" s="62"/>
      <c r="ZO12" s="62"/>
      <c r="ZP12" s="62"/>
      <c r="ZQ12" s="62"/>
      <c r="ZR12" s="62"/>
      <c r="ZS12" s="62"/>
      <c r="ZT12" s="62"/>
      <c r="ZU12" s="62"/>
      <c r="ZV12" s="62"/>
      <c r="ZW12" s="62"/>
      <c r="ZX12" s="62"/>
      <c r="ZY12" s="62"/>
      <c r="ZZ12" s="62"/>
      <c r="AAA12" s="62"/>
      <c r="AAB12" s="62"/>
      <c r="AAC12" s="62"/>
      <c r="AAD12" s="62"/>
      <c r="AAE12" s="62"/>
      <c r="AAF12" s="62"/>
      <c r="AAG12" s="62"/>
      <c r="AAH12" s="62"/>
      <c r="AAI12" s="62"/>
      <c r="AAJ12" s="62"/>
      <c r="AAK12" s="62"/>
      <c r="AAL12" s="62"/>
      <c r="AAM12" s="62"/>
      <c r="AAN12" s="62"/>
      <c r="AAO12" s="62"/>
      <c r="AAP12" s="62"/>
      <c r="AAQ12" s="62"/>
      <c r="AAR12" s="62"/>
      <c r="AAS12" s="62"/>
      <c r="AAT12" s="62"/>
      <c r="AAU12" s="62"/>
      <c r="AAV12" s="62"/>
      <c r="AAW12" s="62"/>
      <c r="AAX12" s="62"/>
      <c r="AAY12" s="62"/>
      <c r="AAZ12" s="62"/>
      <c r="ABA12" s="62"/>
      <c r="ABB12" s="62"/>
      <c r="ABC12" s="62"/>
      <c r="ABD12" s="62"/>
      <c r="ABE12" s="62"/>
      <c r="ABF12" s="62"/>
      <c r="ABG12" s="62"/>
      <c r="ABH12" s="62"/>
      <c r="ABI12" s="62"/>
      <c r="ABJ12" s="62"/>
      <c r="ABK12" s="62"/>
      <c r="ABL12" s="62"/>
      <c r="ABM12" s="62"/>
      <c r="ABN12" s="62"/>
      <c r="ABO12" s="62"/>
      <c r="ABP12" s="62"/>
      <c r="ABQ12" s="62"/>
      <c r="ABR12" s="62"/>
      <c r="ABS12" s="62"/>
      <c r="ABT12" s="62"/>
      <c r="ABU12" s="62"/>
      <c r="ABV12" s="62"/>
      <c r="ABW12" s="62"/>
      <c r="ABX12" s="62"/>
      <c r="ABY12" s="62"/>
      <c r="ABZ12" s="62"/>
      <c r="ACA12" s="62"/>
      <c r="ACB12" s="62"/>
      <c r="ACC12" s="62"/>
      <c r="ACD12" s="62"/>
      <c r="ACE12" s="62"/>
      <c r="ACF12" s="62"/>
      <c r="ACG12" s="62"/>
      <c r="ACH12" s="62"/>
      <c r="ACI12" s="62"/>
      <c r="ACJ12" s="62"/>
      <c r="ACK12" s="62"/>
      <c r="ACL12" s="62"/>
      <c r="ACM12" s="62"/>
      <c r="ACN12" s="62"/>
      <c r="ACO12" s="62"/>
      <c r="ACP12" s="62"/>
      <c r="ACQ12" s="62"/>
      <c r="ACR12" s="62"/>
      <c r="ACS12" s="62"/>
      <c r="ACT12" s="62"/>
      <c r="ACU12" s="62"/>
      <c r="ACV12" s="62"/>
      <c r="ACW12" s="62"/>
      <c r="ACX12" s="62"/>
      <c r="ACY12" s="62"/>
      <c r="ACZ12" s="62"/>
      <c r="ADA12" s="62"/>
      <c r="ADB12" s="62"/>
      <c r="ADC12" s="62"/>
      <c r="ADD12" s="62"/>
      <c r="ADE12" s="62"/>
      <c r="ADF12" s="62"/>
      <c r="ADG12" s="62"/>
      <c r="ADH12" s="62"/>
      <c r="ADI12" s="62"/>
      <c r="ADJ12" s="62"/>
      <c r="ADK12" s="62"/>
      <c r="ADL12" s="62"/>
      <c r="ADM12" s="62"/>
      <c r="ADN12" s="62"/>
      <c r="ADO12" s="62"/>
      <c r="ADP12" s="62"/>
      <c r="ADQ12" s="62"/>
      <c r="ADR12" s="62"/>
      <c r="ADS12" s="62"/>
      <c r="ADT12" s="62"/>
      <c r="ADU12" s="62"/>
      <c r="ADV12" s="62"/>
      <c r="ADW12" s="62"/>
      <c r="ADX12" s="62"/>
      <c r="ADY12" s="62"/>
      <c r="ADZ12" s="62"/>
      <c r="AEA12" s="62"/>
      <c r="AEB12" s="62"/>
      <c r="AEC12" s="62"/>
      <c r="AED12" s="62"/>
      <c r="AEE12" s="62"/>
      <c r="AEF12" s="62"/>
      <c r="AEG12" s="62"/>
      <c r="AEH12" s="62"/>
      <c r="AEI12" s="62"/>
      <c r="AEJ12" s="62"/>
      <c r="AEK12" s="62"/>
      <c r="AEL12" s="62"/>
      <c r="AEM12" s="62"/>
      <c r="AEN12" s="62"/>
      <c r="AEO12" s="62"/>
      <c r="AEP12" s="62"/>
      <c r="AEQ12" s="62"/>
      <c r="AER12" s="62"/>
      <c r="AES12" s="62"/>
      <c r="AET12" s="62"/>
      <c r="AEU12" s="62"/>
      <c r="AEV12" s="62"/>
      <c r="AEW12" s="62"/>
      <c r="AEX12" s="62"/>
      <c r="AEY12" s="62"/>
      <c r="AEZ12" s="62"/>
      <c r="AFA12" s="62"/>
      <c r="AFB12" s="62"/>
      <c r="AFC12" s="62"/>
      <c r="AFD12" s="62"/>
      <c r="AFE12" s="62"/>
      <c r="AFF12" s="62"/>
      <c r="AFG12" s="62"/>
      <c r="AFH12" s="62"/>
      <c r="AFI12" s="62"/>
      <c r="AFJ12" s="62"/>
      <c r="AFK12" s="62"/>
      <c r="AFL12" s="62"/>
      <c r="AFM12" s="62"/>
      <c r="AFN12" s="62"/>
      <c r="AFO12" s="62"/>
      <c r="AFP12" s="62"/>
      <c r="AFQ12" s="62"/>
      <c r="AFR12" s="62"/>
      <c r="AFS12" s="62"/>
      <c r="AFT12" s="62"/>
      <c r="AFU12" s="62"/>
      <c r="AFV12" s="62"/>
      <c r="AFW12" s="62"/>
      <c r="AFX12" s="62"/>
      <c r="AFY12" s="62"/>
      <c r="AFZ12" s="62"/>
      <c r="AGA12" s="62"/>
      <c r="AGB12" s="62"/>
      <c r="AGC12" s="62"/>
      <c r="AGD12" s="62"/>
      <c r="AGE12" s="62"/>
      <c r="AGF12" s="62"/>
      <c r="AGG12" s="62"/>
      <c r="AGH12" s="62"/>
      <c r="AGI12" s="62"/>
      <c r="AGJ12" s="62"/>
      <c r="AGK12" s="62"/>
      <c r="AGL12" s="62"/>
      <c r="AGM12" s="62"/>
      <c r="AGN12" s="62"/>
      <c r="AGO12" s="62"/>
      <c r="AGP12" s="62"/>
      <c r="AGQ12" s="62"/>
      <c r="AGR12" s="62"/>
      <c r="AGS12" s="62"/>
      <c r="AGT12" s="62"/>
      <c r="AGU12" s="62"/>
      <c r="AGV12" s="62"/>
      <c r="AGW12" s="62"/>
      <c r="AGX12" s="62"/>
      <c r="AGY12" s="62"/>
      <c r="AGZ12" s="62"/>
      <c r="AHA12" s="62"/>
      <c r="AHB12" s="62"/>
      <c r="AHC12" s="62"/>
      <c r="AHD12" s="62"/>
      <c r="AHE12" s="62"/>
      <c r="AHF12" s="62"/>
      <c r="AHG12" s="62"/>
      <c r="AHH12" s="62"/>
      <c r="AHI12" s="62"/>
      <c r="AHJ12" s="62"/>
      <c r="AHK12" s="62"/>
      <c r="AHL12" s="62"/>
      <c r="AHM12" s="62"/>
      <c r="AHN12" s="62"/>
      <c r="AHO12" s="62"/>
      <c r="AHP12" s="62"/>
      <c r="AHQ12" s="62"/>
      <c r="AHR12" s="62"/>
      <c r="AHS12" s="62"/>
      <c r="AHT12" s="62"/>
      <c r="AHU12" s="62"/>
      <c r="AHV12" s="62"/>
      <c r="AHW12" s="62"/>
      <c r="AHX12" s="62"/>
      <c r="AHY12" s="62"/>
      <c r="AHZ12" s="62"/>
      <c r="AIA12" s="62"/>
      <c r="AIB12" s="62"/>
      <c r="AIC12" s="62"/>
      <c r="AID12" s="62"/>
      <c r="AIE12" s="62"/>
      <c r="AIF12" s="62"/>
      <c r="AIG12" s="62"/>
      <c r="AIH12" s="62"/>
      <c r="AII12" s="62"/>
      <c r="AIJ12" s="62"/>
      <c r="AIK12" s="62"/>
      <c r="AIL12" s="62"/>
      <c r="AIM12" s="62"/>
      <c r="AIN12" s="62"/>
      <c r="AIO12" s="62"/>
      <c r="AIP12" s="62"/>
      <c r="AIQ12" s="62"/>
      <c r="AIR12" s="62"/>
      <c r="AIS12" s="62"/>
      <c r="AIT12" s="62"/>
      <c r="AIU12" s="62"/>
      <c r="AIV12" s="62"/>
      <c r="AIW12" s="62"/>
      <c r="AIX12" s="62"/>
      <c r="AIY12" s="62"/>
      <c r="AIZ12" s="62"/>
      <c r="AJA12" s="62"/>
      <c r="AJB12" s="62"/>
      <c r="AJC12" s="62"/>
      <c r="AJD12" s="62"/>
      <c r="AJE12" s="62"/>
      <c r="AJF12" s="62"/>
      <c r="AJG12" s="62"/>
      <c r="AJH12" s="62"/>
      <c r="AJI12" s="62"/>
      <c r="AJJ12" s="62"/>
      <c r="AJK12" s="62"/>
      <c r="AJL12" s="62"/>
      <c r="AJM12" s="62"/>
      <c r="AJN12" s="62"/>
      <c r="AJO12" s="62"/>
      <c r="AJP12" s="62"/>
      <c r="AJQ12" s="62"/>
      <c r="AJR12" s="62"/>
      <c r="AJS12" s="62"/>
      <c r="AJT12" s="62"/>
      <c r="AJU12" s="62"/>
      <c r="AJV12" s="62"/>
      <c r="AJW12" s="62"/>
      <c r="AJX12" s="62"/>
      <c r="AJY12" s="62"/>
      <c r="AJZ12" s="62"/>
      <c r="AKA12" s="62"/>
      <c r="AKB12" s="62"/>
      <c r="AKC12" s="62"/>
      <c r="AKD12" s="62"/>
      <c r="AKE12" s="62"/>
      <c r="AKF12" s="62"/>
      <c r="AKG12" s="62"/>
      <c r="AKH12" s="62"/>
      <c r="AKI12" s="62"/>
      <c r="AKJ12" s="62"/>
      <c r="AKK12" s="62"/>
      <c r="AKL12" s="62"/>
      <c r="AKM12" s="62"/>
      <c r="AKN12" s="62"/>
      <c r="AKO12" s="62"/>
      <c r="AKP12" s="62"/>
      <c r="AKQ12" s="62"/>
      <c r="AKR12" s="62"/>
      <c r="AKS12" s="62"/>
      <c r="AKT12" s="62"/>
      <c r="AKU12" s="62"/>
      <c r="AKV12" s="62"/>
      <c r="AKW12" s="62"/>
      <c r="AKX12" s="62"/>
      <c r="AKY12" s="62"/>
      <c r="AKZ12" s="62"/>
      <c r="ALA12" s="62"/>
    </row>
    <row r="13" spans="1:989" ht="22.5" customHeight="1" x14ac:dyDescent="0.3">
      <c r="A13" s="177">
        <v>1</v>
      </c>
      <c r="B13" s="178"/>
      <c r="C13" s="64" t="s">
        <v>103</v>
      </c>
      <c r="D13" s="65" t="s">
        <v>35</v>
      </c>
      <c r="E13" s="66" t="s">
        <v>0</v>
      </c>
      <c r="F13" s="66">
        <v>102621</v>
      </c>
      <c r="G13" s="67">
        <f>G19</f>
        <v>2077.92</v>
      </c>
    </row>
    <row r="14" spans="1:989" x14ac:dyDescent="0.3">
      <c r="A14" s="68" t="s">
        <v>6</v>
      </c>
      <c r="B14" s="68" t="s">
        <v>25</v>
      </c>
      <c r="C14" s="68" t="s">
        <v>28</v>
      </c>
      <c r="D14" s="68" t="s">
        <v>1</v>
      </c>
      <c r="E14" s="68" t="s">
        <v>29</v>
      </c>
      <c r="F14" s="68" t="s">
        <v>30</v>
      </c>
      <c r="G14" s="69" t="s">
        <v>31</v>
      </c>
    </row>
    <row r="15" spans="1:989" ht="27.75" customHeight="1" x14ac:dyDescent="0.3">
      <c r="A15" s="70" t="s">
        <v>0</v>
      </c>
      <c r="B15" s="70">
        <v>88267</v>
      </c>
      <c r="C15" s="71" t="s">
        <v>36</v>
      </c>
      <c r="D15" s="72" t="s">
        <v>32</v>
      </c>
      <c r="E15" s="73">
        <v>2.5</v>
      </c>
      <c r="F15" s="74">
        <v>32.74</v>
      </c>
      <c r="G15" s="75">
        <f t="shared" ref="G15:G18" si="0">ROUND(E15*F15,2)</f>
        <v>81.849999999999994</v>
      </c>
    </row>
    <row r="16" spans="1:989" ht="27.75" customHeight="1" x14ac:dyDescent="0.3">
      <c r="A16" s="70" t="s">
        <v>0</v>
      </c>
      <c r="B16" s="70">
        <v>88248</v>
      </c>
      <c r="C16" s="71" t="s">
        <v>37</v>
      </c>
      <c r="D16" s="72" t="s">
        <v>32</v>
      </c>
      <c r="E16" s="73">
        <v>2.5</v>
      </c>
      <c r="F16" s="74">
        <v>27.57</v>
      </c>
      <c r="G16" s="75">
        <f t="shared" si="0"/>
        <v>68.930000000000007</v>
      </c>
    </row>
    <row r="17" spans="1:989" ht="37.049999999999997" customHeight="1" x14ac:dyDescent="0.3">
      <c r="A17" s="70" t="s">
        <v>0</v>
      </c>
      <c r="B17" s="70">
        <v>93287</v>
      </c>
      <c r="C17" s="71" t="s">
        <v>39</v>
      </c>
      <c r="D17" s="65" t="s">
        <v>38</v>
      </c>
      <c r="E17" s="76">
        <v>3</v>
      </c>
      <c r="F17" s="74">
        <v>348.28</v>
      </c>
      <c r="G17" s="75">
        <f t="shared" si="0"/>
        <v>1044.8399999999999</v>
      </c>
    </row>
    <row r="18" spans="1:989" s="63" customFormat="1" ht="37.049999999999997" customHeight="1" x14ac:dyDescent="0.25">
      <c r="A18" s="70" t="s">
        <v>0</v>
      </c>
      <c r="B18" s="70">
        <v>93288</v>
      </c>
      <c r="C18" s="71" t="s">
        <v>40</v>
      </c>
      <c r="D18" s="77" t="s">
        <v>41</v>
      </c>
      <c r="E18" s="76">
        <v>5</v>
      </c>
      <c r="F18" s="74">
        <v>176.46</v>
      </c>
      <c r="G18" s="75">
        <f t="shared" si="0"/>
        <v>882.3</v>
      </c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  <c r="CS18" s="62"/>
      <c r="CT18" s="62"/>
      <c r="CU18" s="62"/>
      <c r="CV18" s="62"/>
      <c r="CW18" s="62"/>
      <c r="CX18" s="62"/>
      <c r="CY18" s="62"/>
      <c r="CZ18" s="62"/>
      <c r="DA18" s="62"/>
      <c r="DB18" s="62"/>
      <c r="DC18" s="62"/>
      <c r="DD18" s="62"/>
      <c r="DE18" s="62"/>
      <c r="DF18" s="62"/>
      <c r="DG18" s="62"/>
      <c r="DH18" s="62"/>
      <c r="DI18" s="62"/>
      <c r="DJ18" s="62"/>
      <c r="DK18" s="62"/>
      <c r="DL18" s="62"/>
      <c r="DM18" s="62"/>
      <c r="DN18" s="62"/>
      <c r="DO18" s="62"/>
      <c r="DP18" s="62"/>
      <c r="DQ18" s="62"/>
      <c r="DR18" s="62"/>
      <c r="DS18" s="62"/>
      <c r="DT18" s="62"/>
      <c r="DU18" s="62"/>
      <c r="DV18" s="62"/>
      <c r="DW18" s="62"/>
      <c r="DX18" s="62"/>
      <c r="DY18" s="62"/>
      <c r="DZ18" s="62"/>
      <c r="EA18" s="62"/>
      <c r="EB18" s="62"/>
      <c r="EC18" s="62"/>
      <c r="ED18" s="62"/>
      <c r="EE18" s="62"/>
      <c r="EF18" s="62"/>
      <c r="EG18" s="62"/>
      <c r="EH18" s="62"/>
      <c r="EI18" s="62"/>
      <c r="EJ18" s="62"/>
      <c r="EK18" s="62"/>
      <c r="EL18" s="62"/>
      <c r="EM18" s="62"/>
      <c r="EN18" s="62"/>
      <c r="EO18" s="62"/>
      <c r="EP18" s="62"/>
      <c r="EQ18" s="62"/>
      <c r="ER18" s="62"/>
      <c r="ES18" s="62"/>
      <c r="ET18" s="62"/>
      <c r="EU18" s="62"/>
      <c r="EV18" s="62"/>
      <c r="EW18" s="62"/>
      <c r="EX18" s="62"/>
      <c r="EY18" s="62"/>
      <c r="EZ18" s="62"/>
      <c r="FA18" s="62"/>
      <c r="FB18" s="62"/>
      <c r="FC18" s="62"/>
      <c r="FD18" s="62"/>
      <c r="FE18" s="62"/>
      <c r="FF18" s="62"/>
      <c r="FG18" s="62"/>
      <c r="FH18" s="62"/>
      <c r="FI18" s="62"/>
      <c r="FJ18" s="62"/>
      <c r="FK18" s="62"/>
      <c r="FL18" s="62"/>
      <c r="FM18" s="62"/>
      <c r="FN18" s="62"/>
      <c r="FO18" s="62"/>
      <c r="FP18" s="62"/>
      <c r="FQ18" s="62"/>
      <c r="FR18" s="62"/>
      <c r="FS18" s="62"/>
      <c r="FT18" s="62"/>
      <c r="FU18" s="62"/>
      <c r="FV18" s="62"/>
      <c r="FW18" s="62"/>
      <c r="FX18" s="62"/>
      <c r="FY18" s="62"/>
      <c r="FZ18" s="62"/>
      <c r="GA18" s="62"/>
      <c r="GB18" s="62"/>
      <c r="GC18" s="62"/>
      <c r="GD18" s="62"/>
      <c r="GE18" s="62"/>
      <c r="GF18" s="62"/>
      <c r="GG18" s="62"/>
      <c r="GH18" s="62"/>
      <c r="GI18" s="62"/>
      <c r="GJ18" s="62"/>
      <c r="GK18" s="62"/>
      <c r="GL18" s="62"/>
      <c r="GM18" s="62"/>
      <c r="GN18" s="62"/>
      <c r="GO18" s="62"/>
      <c r="GP18" s="62"/>
      <c r="GQ18" s="62"/>
      <c r="GR18" s="62"/>
      <c r="GS18" s="62"/>
      <c r="GT18" s="62"/>
      <c r="GU18" s="62"/>
      <c r="GV18" s="62"/>
      <c r="GW18" s="62"/>
      <c r="GX18" s="62"/>
      <c r="GY18" s="62"/>
      <c r="GZ18" s="62"/>
      <c r="HA18" s="62"/>
      <c r="HB18" s="62"/>
      <c r="HC18" s="62"/>
      <c r="HD18" s="62"/>
      <c r="HE18" s="62"/>
      <c r="HF18" s="62"/>
      <c r="HG18" s="62"/>
      <c r="HH18" s="62"/>
      <c r="HI18" s="62"/>
      <c r="HJ18" s="62"/>
      <c r="HK18" s="62"/>
      <c r="HL18" s="62"/>
      <c r="HM18" s="62"/>
      <c r="HN18" s="62"/>
      <c r="HO18" s="62"/>
      <c r="HP18" s="62"/>
      <c r="HQ18" s="62"/>
      <c r="HR18" s="62"/>
      <c r="HS18" s="62"/>
      <c r="HT18" s="62"/>
      <c r="HU18" s="62"/>
      <c r="HV18" s="62"/>
      <c r="HW18" s="62"/>
      <c r="HX18" s="62"/>
      <c r="HY18" s="62"/>
      <c r="HZ18" s="62"/>
      <c r="IA18" s="62"/>
      <c r="IB18" s="62"/>
      <c r="IC18" s="62"/>
      <c r="ID18" s="62"/>
      <c r="IE18" s="62"/>
      <c r="IF18" s="62"/>
      <c r="IG18" s="62"/>
      <c r="IH18" s="62"/>
      <c r="II18" s="62"/>
      <c r="IJ18" s="62"/>
      <c r="IK18" s="62"/>
      <c r="IL18" s="62"/>
      <c r="IM18" s="62"/>
      <c r="IN18" s="62"/>
      <c r="IO18" s="62"/>
      <c r="IP18" s="62"/>
      <c r="IQ18" s="62"/>
      <c r="IR18" s="62"/>
      <c r="IS18" s="62"/>
      <c r="IT18" s="62"/>
      <c r="IU18" s="62"/>
      <c r="IV18" s="62"/>
      <c r="IW18" s="62"/>
      <c r="IX18" s="62"/>
      <c r="IY18" s="62"/>
      <c r="IZ18" s="62"/>
      <c r="JA18" s="62"/>
      <c r="JB18" s="62"/>
      <c r="JC18" s="62"/>
      <c r="JD18" s="62"/>
      <c r="JE18" s="62"/>
      <c r="JF18" s="62"/>
      <c r="JG18" s="62"/>
      <c r="JH18" s="62"/>
      <c r="JI18" s="62"/>
      <c r="JJ18" s="62"/>
      <c r="JK18" s="62"/>
      <c r="JL18" s="62"/>
      <c r="JM18" s="62"/>
      <c r="JN18" s="62"/>
      <c r="JO18" s="62"/>
      <c r="JP18" s="62"/>
      <c r="JQ18" s="62"/>
      <c r="JR18" s="62"/>
      <c r="JS18" s="62"/>
      <c r="JT18" s="62"/>
      <c r="JU18" s="62"/>
      <c r="JV18" s="62"/>
      <c r="JW18" s="62"/>
      <c r="JX18" s="62"/>
      <c r="JY18" s="62"/>
      <c r="JZ18" s="62"/>
      <c r="KA18" s="62"/>
      <c r="KB18" s="62"/>
      <c r="KC18" s="62"/>
      <c r="KD18" s="62"/>
      <c r="KE18" s="62"/>
      <c r="KF18" s="62"/>
      <c r="KG18" s="62"/>
      <c r="KH18" s="62"/>
      <c r="KI18" s="62"/>
      <c r="KJ18" s="62"/>
      <c r="KK18" s="62"/>
      <c r="KL18" s="62"/>
      <c r="KM18" s="62"/>
      <c r="KN18" s="62"/>
      <c r="KO18" s="62"/>
      <c r="KP18" s="62"/>
      <c r="KQ18" s="62"/>
      <c r="KR18" s="62"/>
      <c r="KS18" s="62"/>
      <c r="KT18" s="62"/>
      <c r="KU18" s="62"/>
      <c r="KV18" s="62"/>
      <c r="KW18" s="62"/>
      <c r="KX18" s="62"/>
      <c r="KY18" s="62"/>
      <c r="KZ18" s="62"/>
      <c r="LA18" s="62"/>
      <c r="LB18" s="62"/>
      <c r="LC18" s="62"/>
      <c r="LD18" s="62"/>
      <c r="LE18" s="62"/>
      <c r="LF18" s="62"/>
      <c r="LG18" s="62"/>
      <c r="LH18" s="62"/>
      <c r="LI18" s="62"/>
      <c r="LJ18" s="62"/>
      <c r="LK18" s="62"/>
      <c r="LL18" s="62"/>
      <c r="LM18" s="62"/>
      <c r="LN18" s="62"/>
      <c r="LO18" s="62"/>
      <c r="LP18" s="62"/>
      <c r="LQ18" s="62"/>
      <c r="LR18" s="62"/>
      <c r="LS18" s="62"/>
      <c r="LT18" s="62"/>
      <c r="LU18" s="62"/>
      <c r="LV18" s="62"/>
      <c r="LW18" s="62"/>
      <c r="LX18" s="62"/>
      <c r="LY18" s="62"/>
      <c r="LZ18" s="62"/>
      <c r="MA18" s="62"/>
      <c r="MB18" s="62"/>
      <c r="MC18" s="62"/>
      <c r="MD18" s="62"/>
      <c r="ME18" s="62"/>
      <c r="MF18" s="62"/>
      <c r="MG18" s="62"/>
      <c r="MH18" s="62"/>
      <c r="MI18" s="62"/>
      <c r="MJ18" s="62"/>
      <c r="MK18" s="62"/>
      <c r="ML18" s="62"/>
      <c r="MM18" s="62"/>
      <c r="MN18" s="62"/>
      <c r="MO18" s="62"/>
      <c r="MP18" s="62"/>
      <c r="MQ18" s="62"/>
      <c r="MR18" s="62"/>
      <c r="MS18" s="62"/>
      <c r="MT18" s="62"/>
      <c r="MU18" s="62"/>
      <c r="MV18" s="62"/>
      <c r="MW18" s="62"/>
      <c r="MX18" s="62"/>
      <c r="MY18" s="62"/>
      <c r="MZ18" s="62"/>
      <c r="NA18" s="62"/>
      <c r="NB18" s="62"/>
      <c r="NC18" s="62"/>
      <c r="ND18" s="62"/>
      <c r="NE18" s="62"/>
      <c r="NF18" s="62"/>
      <c r="NG18" s="62"/>
      <c r="NH18" s="62"/>
      <c r="NI18" s="62"/>
      <c r="NJ18" s="62"/>
      <c r="NK18" s="62"/>
      <c r="NL18" s="62"/>
      <c r="NM18" s="62"/>
      <c r="NN18" s="62"/>
      <c r="NO18" s="62"/>
      <c r="NP18" s="62"/>
      <c r="NQ18" s="62"/>
      <c r="NR18" s="62"/>
      <c r="NS18" s="62"/>
      <c r="NT18" s="62"/>
      <c r="NU18" s="62"/>
      <c r="NV18" s="62"/>
      <c r="NW18" s="62"/>
      <c r="NX18" s="62"/>
      <c r="NY18" s="62"/>
      <c r="NZ18" s="62"/>
      <c r="OA18" s="62"/>
      <c r="OB18" s="62"/>
      <c r="OC18" s="62"/>
      <c r="OD18" s="62"/>
      <c r="OE18" s="62"/>
      <c r="OF18" s="62"/>
      <c r="OG18" s="62"/>
      <c r="OH18" s="62"/>
      <c r="OI18" s="62"/>
      <c r="OJ18" s="62"/>
      <c r="OK18" s="62"/>
      <c r="OL18" s="62"/>
      <c r="OM18" s="62"/>
      <c r="ON18" s="62"/>
      <c r="OO18" s="62"/>
      <c r="OP18" s="62"/>
      <c r="OQ18" s="62"/>
      <c r="OR18" s="62"/>
      <c r="OS18" s="62"/>
      <c r="OT18" s="62"/>
      <c r="OU18" s="62"/>
      <c r="OV18" s="62"/>
      <c r="OW18" s="62"/>
      <c r="OX18" s="62"/>
      <c r="OY18" s="62"/>
      <c r="OZ18" s="62"/>
      <c r="PA18" s="62"/>
      <c r="PB18" s="62"/>
      <c r="PC18" s="62"/>
      <c r="PD18" s="62"/>
      <c r="PE18" s="62"/>
      <c r="PF18" s="62"/>
      <c r="PG18" s="62"/>
      <c r="PH18" s="62"/>
      <c r="PI18" s="62"/>
      <c r="PJ18" s="62"/>
      <c r="PK18" s="62"/>
      <c r="PL18" s="62"/>
      <c r="PM18" s="62"/>
      <c r="PN18" s="62"/>
      <c r="PO18" s="62"/>
      <c r="PP18" s="62"/>
      <c r="PQ18" s="62"/>
      <c r="PR18" s="62"/>
      <c r="PS18" s="62"/>
      <c r="PT18" s="62"/>
      <c r="PU18" s="62"/>
      <c r="PV18" s="62"/>
      <c r="PW18" s="62"/>
      <c r="PX18" s="62"/>
      <c r="PY18" s="62"/>
      <c r="PZ18" s="62"/>
      <c r="QA18" s="62"/>
      <c r="QB18" s="62"/>
      <c r="QC18" s="62"/>
      <c r="QD18" s="62"/>
      <c r="QE18" s="62"/>
      <c r="QF18" s="62"/>
      <c r="QG18" s="62"/>
      <c r="QH18" s="62"/>
      <c r="QI18" s="62"/>
      <c r="QJ18" s="62"/>
      <c r="QK18" s="62"/>
      <c r="QL18" s="62"/>
      <c r="QM18" s="62"/>
      <c r="QN18" s="62"/>
      <c r="QO18" s="62"/>
      <c r="QP18" s="62"/>
      <c r="QQ18" s="62"/>
      <c r="QR18" s="62"/>
      <c r="QS18" s="62"/>
      <c r="QT18" s="62"/>
      <c r="QU18" s="62"/>
      <c r="QV18" s="62"/>
      <c r="QW18" s="62"/>
      <c r="QX18" s="62"/>
      <c r="QY18" s="62"/>
      <c r="QZ18" s="62"/>
      <c r="RA18" s="62"/>
      <c r="RB18" s="62"/>
      <c r="RC18" s="62"/>
      <c r="RD18" s="62"/>
      <c r="RE18" s="62"/>
      <c r="RF18" s="62"/>
      <c r="RG18" s="62"/>
      <c r="RH18" s="62"/>
      <c r="RI18" s="62"/>
      <c r="RJ18" s="62"/>
      <c r="RK18" s="62"/>
      <c r="RL18" s="62"/>
      <c r="RM18" s="62"/>
      <c r="RN18" s="62"/>
      <c r="RO18" s="62"/>
      <c r="RP18" s="62"/>
      <c r="RQ18" s="62"/>
      <c r="RR18" s="62"/>
      <c r="RS18" s="62"/>
      <c r="RT18" s="62"/>
      <c r="RU18" s="62"/>
      <c r="RV18" s="62"/>
      <c r="RW18" s="62"/>
      <c r="RX18" s="62"/>
      <c r="RY18" s="62"/>
      <c r="RZ18" s="62"/>
      <c r="SA18" s="62"/>
      <c r="SB18" s="62"/>
      <c r="SC18" s="62"/>
      <c r="SD18" s="62"/>
      <c r="SE18" s="62"/>
      <c r="SF18" s="62"/>
      <c r="SG18" s="62"/>
      <c r="SH18" s="62"/>
      <c r="SI18" s="62"/>
      <c r="SJ18" s="62"/>
      <c r="SK18" s="62"/>
      <c r="SL18" s="62"/>
      <c r="SM18" s="62"/>
      <c r="SN18" s="62"/>
      <c r="SO18" s="62"/>
      <c r="SP18" s="62"/>
      <c r="SQ18" s="62"/>
      <c r="SR18" s="62"/>
      <c r="SS18" s="62"/>
      <c r="ST18" s="62"/>
      <c r="SU18" s="62"/>
      <c r="SV18" s="62"/>
      <c r="SW18" s="62"/>
      <c r="SX18" s="62"/>
      <c r="SY18" s="62"/>
      <c r="SZ18" s="62"/>
      <c r="TA18" s="62"/>
      <c r="TB18" s="62"/>
      <c r="TC18" s="62"/>
      <c r="TD18" s="62"/>
      <c r="TE18" s="62"/>
      <c r="TF18" s="62"/>
      <c r="TG18" s="62"/>
      <c r="TH18" s="62"/>
      <c r="TI18" s="62"/>
      <c r="TJ18" s="62"/>
      <c r="TK18" s="62"/>
      <c r="TL18" s="62"/>
      <c r="TM18" s="62"/>
      <c r="TN18" s="62"/>
      <c r="TO18" s="62"/>
      <c r="TP18" s="62"/>
      <c r="TQ18" s="62"/>
      <c r="TR18" s="62"/>
      <c r="TS18" s="62"/>
      <c r="TT18" s="62"/>
      <c r="TU18" s="62"/>
      <c r="TV18" s="62"/>
      <c r="TW18" s="62"/>
      <c r="TX18" s="62"/>
      <c r="TY18" s="62"/>
      <c r="TZ18" s="62"/>
      <c r="UA18" s="62"/>
      <c r="UB18" s="62"/>
      <c r="UC18" s="62"/>
      <c r="UD18" s="62"/>
      <c r="UE18" s="62"/>
      <c r="UF18" s="62"/>
      <c r="UG18" s="62"/>
      <c r="UH18" s="62"/>
      <c r="UI18" s="62"/>
      <c r="UJ18" s="62"/>
      <c r="UK18" s="62"/>
      <c r="UL18" s="62"/>
      <c r="UM18" s="62"/>
      <c r="UN18" s="62"/>
      <c r="UO18" s="62"/>
      <c r="UP18" s="62"/>
      <c r="UQ18" s="62"/>
      <c r="UR18" s="62"/>
      <c r="US18" s="62"/>
      <c r="UT18" s="62"/>
      <c r="UU18" s="62"/>
      <c r="UV18" s="62"/>
      <c r="UW18" s="62"/>
      <c r="UX18" s="62"/>
      <c r="UY18" s="62"/>
      <c r="UZ18" s="62"/>
      <c r="VA18" s="62"/>
      <c r="VB18" s="62"/>
      <c r="VC18" s="62"/>
      <c r="VD18" s="62"/>
      <c r="VE18" s="62"/>
      <c r="VF18" s="62"/>
      <c r="VG18" s="62"/>
      <c r="VH18" s="62"/>
      <c r="VI18" s="62"/>
      <c r="VJ18" s="62"/>
      <c r="VK18" s="62"/>
      <c r="VL18" s="62"/>
      <c r="VM18" s="62"/>
      <c r="VN18" s="62"/>
      <c r="VO18" s="62"/>
      <c r="VP18" s="62"/>
      <c r="VQ18" s="62"/>
      <c r="VR18" s="62"/>
      <c r="VS18" s="62"/>
      <c r="VT18" s="62"/>
      <c r="VU18" s="62"/>
      <c r="VV18" s="62"/>
      <c r="VW18" s="62"/>
      <c r="VX18" s="62"/>
      <c r="VY18" s="62"/>
      <c r="VZ18" s="62"/>
      <c r="WA18" s="62"/>
      <c r="WB18" s="62"/>
      <c r="WC18" s="62"/>
      <c r="WD18" s="62"/>
      <c r="WE18" s="62"/>
      <c r="WF18" s="62"/>
      <c r="WG18" s="62"/>
      <c r="WH18" s="62"/>
      <c r="WI18" s="62"/>
      <c r="WJ18" s="62"/>
      <c r="WK18" s="62"/>
      <c r="WL18" s="62"/>
      <c r="WM18" s="62"/>
      <c r="WN18" s="62"/>
      <c r="WO18" s="62"/>
      <c r="WP18" s="62"/>
      <c r="WQ18" s="62"/>
      <c r="WR18" s="62"/>
      <c r="WS18" s="62"/>
      <c r="WT18" s="62"/>
      <c r="WU18" s="62"/>
      <c r="WV18" s="62"/>
      <c r="WW18" s="62"/>
      <c r="WX18" s="62"/>
      <c r="WY18" s="62"/>
      <c r="WZ18" s="62"/>
      <c r="XA18" s="62"/>
      <c r="XB18" s="62"/>
      <c r="XC18" s="62"/>
      <c r="XD18" s="62"/>
      <c r="XE18" s="62"/>
      <c r="XF18" s="62"/>
      <c r="XG18" s="62"/>
      <c r="XH18" s="62"/>
      <c r="XI18" s="62"/>
      <c r="XJ18" s="62"/>
      <c r="XK18" s="62"/>
      <c r="XL18" s="62"/>
      <c r="XM18" s="62"/>
      <c r="XN18" s="62"/>
      <c r="XO18" s="62"/>
      <c r="XP18" s="62"/>
      <c r="XQ18" s="62"/>
      <c r="XR18" s="62"/>
      <c r="XS18" s="62"/>
      <c r="XT18" s="62"/>
      <c r="XU18" s="62"/>
      <c r="XV18" s="62"/>
      <c r="XW18" s="62"/>
      <c r="XX18" s="62"/>
      <c r="XY18" s="62"/>
      <c r="XZ18" s="62"/>
      <c r="YA18" s="62"/>
      <c r="YB18" s="62"/>
      <c r="YC18" s="62"/>
      <c r="YD18" s="62"/>
      <c r="YE18" s="62"/>
      <c r="YF18" s="62"/>
      <c r="YG18" s="62"/>
      <c r="YH18" s="62"/>
      <c r="YI18" s="62"/>
      <c r="YJ18" s="62"/>
      <c r="YK18" s="62"/>
      <c r="YL18" s="62"/>
      <c r="YM18" s="62"/>
      <c r="YN18" s="62"/>
      <c r="YO18" s="62"/>
      <c r="YP18" s="62"/>
      <c r="YQ18" s="62"/>
      <c r="YR18" s="62"/>
      <c r="YS18" s="62"/>
      <c r="YT18" s="62"/>
      <c r="YU18" s="62"/>
      <c r="YV18" s="62"/>
      <c r="YW18" s="62"/>
      <c r="YX18" s="62"/>
      <c r="YY18" s="62"/>
      <c r="YZ18" s="62"/>
      <c r="ZA18" s="62"/>
      <c r="ZB18" s="62"/>
      <c r="ZC18" s="62"/>
      <c r="ZD18" s="62"/>
      <c r="ZE18" s="62"/>
      <c r="ZF18" s="62"/>
      <c r="ZG18" s="62"/>
      <c r="ZH18" s="62"/>
      <c r="ZI18" s="62"/>
      <c r="ZJ18" s="62"/>
      <c r="ZK18" s="62"/>
      <c r="ZL18" s="62"/>
      <c r="ZM18" s="62"/>
      <c r="ZN18" s="62"/>
      <c r="ZO18" s="62"/>
      <c r="ZP18" s="62"/>
      <c r="ZQ18" s="62"/>
      <c r="ZR18" s="62"/>
      <c r="ZS18" s="62"/>
      <c r="ZT18" s="62"/>
      <c r="ZU18" s="62"/>
      <c r="ZV18" s="62"/>
      <c r="ZW18" s="62"/>
      <c r="ZX18" s="62"/>
      <c r="ZY18" s="62"/>
      <c r="ZZ18" s="62"/>
      <c r="AAA18" s="62"/>
      <c r="AAB18" s="62"/>
      <c r="AAC18" s="62"/>
      <c r="AAD18" s="62"/>
      <c r="AAE18" s="62"/>
      <c r="AAF18" s="62"/>
      <c r="AAG18" s="62"/>
      <c r="AAH18" s="62"/>
      <c r="AAI18" s="62"/>
      <c r="AAJ18" s="62"/>
      <c r="AAK18" s="62"/>
      <c r="AAL18" s="62"/>
      <c r="AAM18" s="62"/>
      <c r="AAN18" s="62"/>
      <c r="AAO18" s="62"/>
      <c r="AAP18" s="62"/>
      <c r="AAQ18" s="62"/>
      <c r="AAR18" s="62"/>
      <c r="AAS18" s="62"/>
      <c r="AAT18" s="62"/>
      <c r="AAU18" s="62"/>
      <c r="AAV18" s="62"/>
      <c r="AAW18" s="62"/>
      <c r="AAX18" s="62"/>
      <c r="AAY18" s="62"/>
      <c r="AAZ18" s="62"/>
      <c r="ABA18" s="62"/>
      <c r="ABB18" s="62"/>
      <c r="ABC18" s="62"/>
      <c r="ABD18" s="62"/>
      <c r="ABE18" s="62"/>
      <c r="ABF18" s="62"/>
      <c r="ABG18" s="62"/>
      <c r="ABH18" s="62"/>
      <c r="ABI18" s="62"/>
      <c r="ABJ18" s="62"/>
      <c r="ABK18" s="62"/>
      <c r="ABL18" s="62"/>
      <c r="ABM18" s="62"/>
      <c r="ABN18" s="62"/>
      <c r="ABO18" s="62"/>
      <c r="ABP18" s="62"/>
      <c r="ABQ18" s="62"/>
      <c r="ABR18" s="62"/>
      <c r="ABS18" s="62"/>
      <c r="ABT18" s="62"/>
      <c r="ABU18" s="62"/>
      <c r="ABV18" s="62"/>
      <c r="ABW18" s="62"/>
      <c r="ABX18" s="62"/>
      <c r="ABY18" s="62"/>
      <c r="ABZ18" s="62"/>
      <c r="ACA18" s="62"/>
      <c r="ACB18" s="62"/>
      <c r="ACC18" s="62"/>
      <c r="ACD18" s="62"/>
      <c r="ACE18" s="62"/>
      <c r="ACF18" s="62"/>
      <c r="ACG18" s="62"/>
      <c r="ACH18" s="62"/>
      <c r="ACI18" s="62"/>
      <c r="ACJ18" s="62"/>
      <c r="ACK18" s="62"/>
      <c r="ACL18" s="62"/>
      <c r="ACM18" s="62"/>
      <c r="ACN18" s="62"/>
      <c r="ACO18" s="62"/>
      <c r="ACP18" s="62"/>
      <c r="ACQ18" s="62"/>
      <c r="ACR18" s="62"/>
      <c r="ACS18" s="62"/>
      <c r="ACT18" s="62"/>
      <c r="ACU18" s="62"/>
      <c r="ACV18" s="62"/>
      <c r="ACW18" s="62"/>
      <c r="ACX18" s="62"/>
      <c r="ACY18" s="62"/>
      <c r="ACZ18" s="62"/>
      <c r="ADA18" s="62"/>
      <c r="ADB18" s="62"/>
      <c r="ADC18" s="62"/>
      <c r="ADD18" s="62"/>
      <c r="ADE18" s="62"/>
      <c r="ADF18" s="62"/>
      <c r="ADG18" s="62"/>
      <c r="ADH18" s="62"/>
      <c r="ADI18" s="62"/>
      <c r="ADJ18" s="62"/>
      <c r="ADK18" s="62"/>
      <c r="ADL18" s="62"/>
      <c r="ADM18" s="62"/>
      <c r="ADN18" s="62"/>
      <c r="ADO18" s="62"/>
      <c r="ADP18" s="62"/>
      <c r="ADQ18" s="62"/>
      <c r="ADR18" s="62"/>
      <c r="ADS18" s="62"/>
      <c r="ADT18" s="62"/>
      <c r="ADU18" s="62"/>
      <c r="ADV18" s="62"/>
      <c r="ADW18" s="62"/>
      <c r="ADX18" s="62"/>
      <c r="ADY18" s="62"/>
      <c r="ADZ18" s="62"/>
      <c r="AEA18" s="62"/>
      <c r="AEB18" s="62"/>
      <c r="AEC18" s="62"/>
      <c r="AED18" s="62"/>
      <c r="AEE18" s="62"/>
      <c r="AEF18" s="62"/>
      <c r="AEG18" s="62"/>
      <c r="AEH18" s="62"/>
      <c r="AEI18" s="62"/>
      <c r="AEJ18" s="62"/>
      <c r="AEK18" s="62"/>
      <c r="AEL18" s="62"/>
      <c r="AEM18" s="62"/>
      <c r="AEN18" s="62"/>
      <c r="AEO18" s="62"/>
      <c r="AEP18" s="62"/>
      <c r="AEQ18" s="62"/>
      <c r="AER18" s="62"/>
      <c r="AES18" s="62"/>
      <c r="AET18" s="62"/>
      <c r="AEU18" s="62"/>
      <c r="AEV18" s="62"/>
      <c r="AEW18" s="62"/>
      <c r="AEX18" s="62"/>
      <c r="AEY18" s="62"/>
      <c r="AEZ18" s="62"/>
      <c r="AFA18" s="62"/>
      <c r="AFB18" s="62"/>
      <c r="AFC18" s="62"/>
      <c r="AFD18" s="62"/>
      <c r="AFE18" s="62"/>
      <c r="AFF18" s="62"/>
      <c r="AFG18" s="62"/>
      <c r="AFH18" s="62"/>
      <c r="AFI18" s="62"/>
      <c r="AFJ18" s="62"/>
      <c r="AFK18" s="62"/>
      <c r="AFL18" s="62"/>
      <c r="AFM18" s="62"/>
      <c r="AFN18" s="62"/>
      <c r="AFO18" s="62"/>
      <c r="AFP18" s="62"/>
      <c r="AFQ18" s="62"/>
      <c r="AFR18" s="62"/>
      <c r="AFS18" s="62"/>
      <c r="AFT18" s="62"/>
      <c r="AFU18" s="62"/>
      <c r="AFV18" s="62"/>
      <c r="AFW18" s="62"/>
      <c r="AFX18" s="62"/>
      <c r="AFY18" s="62"/>
      <c r="AFZ18" s="62"/>
      <c r="AGA18" s="62"/>
      <c r="AGB18" s="62"/>
      <c r="AGC18" s="62"/>
      <c r="AGD18" s="62"/>
      <c r="AGE18" s="62"/>
      <c r="AGF18" s="62"/>
      <c r="AGG18" s="62"/>
      <c r="AGH18" s="62"/>
      <c r="AGI18" s="62"/>
      <c r="AGJ18" s="62"/>
      <c r="AGK18" s="62"/>
      <c r="AGL18" s="62"/>
      <c r="AGM18" s="62"/>
      <c r="AGN18" s="62"/>
      <c r="AGO18" s="62"/>
      <c r="AGP18" s="62"/>
      <c r="AGQ18" s="62"/>
      <c r="AGR18" s="62"/>
      <c r="AGS18" s="62"/>
      <c r="AGT18" s="62"/>
      <c r="AGU18" s="62"/>
      <c r="AGV18" s="62"/>
      <c r="AGW18" s="62"/>
      <c r="AGX18" s="62"/>
      <c r="AGY18" s="62"/>
      <c r="AGZ18" s="62"/>
      <c r="AHA18" s="62"/>
      <c r="AHB18" s="62"/>
      <c r="AHC18" s="62"/>
      <c r="AHD18" s="62"/>
      <c r="AHE18" s="62"/>
      <c r="AHF18" s="62"/>
      <c r="AHG18" s="62"/>
      <c r="AHH18" s="62"/>
      <c r="AHI18" s="62"/>
      <c r="AHJ18" s="62"/>
      <c r="AHK18" s="62"/>
      <c r="AHL18" s="62"/>
      <c r="AHM18" s="62"/>
      <c r="AHN18" s="62"/>
      <c r="AHO18" s="62"/>
      <c r="AHP18" s="62"/>
      <c r="AHQ18" s="62"/>
      <c r="AHR18" s="62"/>
      <c r="AHS18" s="62"/>
      <c r="AHT18" s="62"/>
      <c r="AHU18" s="62"/>
      <c r="AHV18" s="62"/>
      <c r="AHW18" s="62"/>
      <c r="AHX18" s="62"/>
      <c r="AHY18" s="62"/>
      <c r="AHZ18" s="62"/>
      <c r="AIA18" s="62"/>
      <c r="AIB18" s="62"/>
      <c r="AIC18" s="62"/>
      <c r="AID18" s="62"/>
      <c r="AIE18" s="62"/>
      <c r="AIF18" s="62"/>
      <c r="AIG18" s="62"/>
      <c r="AIH18" s="62"/>
      <c r="AII18" s="62"/>
      <c r="AIJ18" s="62"/>
      <c r="AIK18" s="62"/>
      <c r="AIL18" s="62"/>
      <c r="AIM18" s="62"/>
      <c r="AIN18" s="62"/>
      <c r="AIO18" s="62"/>
      <c r="AIP18" s="62"/>
      <c r="AIQ18" s="62"/>
      <c r="AIR18" s="62"/>
      <c r="AIS18" s="62"/>
      <c r="AIT18" s="62"/>
      <c r="AIU18" s="62"/>
      <c r="AIV18" s="62"/>
      <c r="AIW18" s="62"/>
      <c r="AIX18" s="62"/>
      <c r="AIY18" s="62"/>
      <c r="AIZ18" s="62"/>
      <c r="AJA18" s="62"/>
      <c r="AJB18" s="62"/>
      <c r="AJC18" s="62"/>
      <c r="AJD18" s="62"/>
      <c r="AJE18" s="62"/>
      <c r="AJF18" s="62"/>
      <c r="AJG18" s="62"/>
      <c r="AJH18" s="62"/>
      <c r="AJI18" s="62"/>
      <c r="AJJ18" s="62"/>
      <c r="AJK18" s="62"/>
      <c r="AJL18" s="62"/>
      <c r="AJM18" s="62"/>
      <c r="AJN18" s="62"/>
      <c r="AJO18" s="62"/>
      <c r="AJP18" s="62"/>
      <c r="AJQ18" s="62"/>
      <c r="AJR18" s="62"/>
      <c r="AJS18" s="62"/>
      <c r="AJT18" s="62"/>
      <c r="AJU18" s="62"/>
      <c r="AJV18" s="62"/>
      <c r="AJW18" s="62"/>
      <c r="AJX18" s="62"/>
      <c r="AJY18" s="62"/>
      <c r="AJZ18" s="62"/>
      <c r="AKA18" s="62"/>
      <c r="AKB18" s="62"/>
      <c r="AKC18" s="62"/>
      <c r="AKD18" s="62"/>
      <c r="AKE18" s="62"/>
      <c r="AKF18" s="62"/>
      <c r="AKG18" s="62"/>
      <c r="AKH18" s="62"/>
      <c r="AKI18" s="62"/>
      <c r="AKJ18" s="62"/>
      <c r="AKK18" s="62"/>
      <c r="AKL18" s="62"/>
      <c r="AKM18" s="62"/>
      <c r="AKN18" s="62"/>
      <c r="AKO18" s="62"/>
      <c r="AKP18" s="62"/>
      <c r="AKQ18" s="62"/>
      <c r="AKR18" s="62"/>
      <c r="AKS18" s="62"/>
      <c r="AKT18" s="62"/>
      <c r="AKU18" s="62"/>
      <c r="AKV18" s="62"/>
      <c r="AKW18" s="62"/>
      <c r="AKX18" s="62"/>
      <c r="AKY18" s="62"/>
      <c r="AKZ18" s="62"/>
      <c r="ALA18" s="62"/>
    </row>
    <row r="19" spans="1:989" x14ac:dyDescent="0.3">
      <c r="A19" s="171" t="s">
        <v>33</v>
      </c>
      <c r="B19" s="172"/>
      <c r="C19" s="172"/>
      <c r="D19" s="172"/>
      <c r="E19" s="172"/>
      <c r="F19" s="173"/>
      <c r="G19" s="78">
        <f>ROUND(SUM(G15:G18),2)</f>
        <v>2077.92</v>
      </c>
    </row>
    <row r="20" spans="1:989" s="5" customFormat="1" x14ac:dyDescent="0.3">
      <c r="C20" s="49"/>
      <c r="G20" s="59"/>
    </row>
    <row r="21" spans="1:989" s="63" customFormat="1" ht="18" customHeight="1" x14ac:dyDescent="0.25">
      <c r="A21" s="165" t="s">
        <v>25</v>
      </c>
      <c r="B21" s="165"/>
      <c r="C21" s="60" t="s">
        <v>26</v>
      </c>
      <c r="D21" s="60" t="s">
        <v>1</v>
      </c>
      <c r="E21" s="165" t="s">
        <v>6</v>
      </c>
      <c r="F21" s="165"/>
      <c r="G21" s="61" t="s">
        <v>27</v>
      </c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  <c r="BZ21" s="62"/>
      <c r="CA21" s="62"/>
      <c r="CB21" s="62"/>
      <c r="CC21" s="62"/>
      <c r="CD21" s="62"/>
      <c r="CE21" s="62"/>
      <c r="CF21" s="62"/>
      <c r="CG21" s="62"/>
      <c r="CH21" s="62"/>
      <c r="CI21" s="62"/>
      <c r="CJ21" s="62"/>
      <c r="CK21" s="62"/>
      <c r="CL21" s="62"/>
      <c r="CM21" s="62"/>
      <c r="CN21" s="62"/>
      <c r="CO21" s="62"/>
      <c r="CP21" s="62"/>
      <c r="CQ21" s="62"/>
      <c r="CR21" s="62"/>
      <c r="CS21" s="62"/>
      <c r="CT21" s="62"/>
      <c r="CU21" s="62"/>
      <c r="CV21" s="62"/>
      <c r="CW21" s="62"/>
      <c r="CX21" s="62"/>
      <c r="CY21" s="62"/>
      <c r="CZ21" s="62"/>
      <c r="DA21" s="62"/>
      <c r="DB21" s="62"/>
      <c r="DC21" s="62"/>
      <c r="DD21" s="62"/>
      <c r="DE21" s="62"/>
      <c r="DF21" s="62"/>
      <c r="DG21" s="62"/>
      <c r="DH21" s="62"/>
      <c r="DI21" s="62"/>
      <c r="DJ21" s="62"/>
      <c r="DK21" s="62"/>
      <c r="DL21" s="62"/>
      <c r="DM21" s="62"/>
      <c r="DN21" s="62"/>
      <c r="DO21" s="62"/>
      <c r="DP21" s="62"/>
      <c r="DQ21" s="62"/>
      <c r="DR21" s="62"/>
      <c r="DS21" s="62"/>
      <c r="DT21" s="62"/>
      <c r="DU21" s="62"/>
      <c r="DV21" s="62"/>
      <c r="DW21" s="62"/>
      <c r="DX21" s="62"/>
      <c r="DY21" s="62"/>
      <c r="DZ21" s="62"/>
      <c r="EA21" s="62"/>
      <c r="EB21" s="62"/>
      <c r="EC21" s="62"/>
      <c r="ED21" s="62"/>
      <c r="EE21" s="62"/>
      <c r="EF21" s="62"/>
      <c r="EG21" s="62"/>
      <c r="EH21" s="62"/>
      <c r="EI21" s="62"/>
      <c r="EJ21" s="62"/>
      <c r="EK21" s="62"/>
      <c r="EL21" s="62"/>
      <c r="EM21" s="62"/>
      <c r="EN21" s="62"/>
      <c r="EO21" s="62"/>
      <c r="EP21" s="62"/>
      <c r="EQ21" s="62"/>
      <c r="ER21" s="62"/>
      <c r="ES21" s="62"/>
      <c r="ET21" s="62"/>
      <c r="EU21" s="62"/>
      <c r="EV21" s="62"/>
      <c r="EW21" s="62"/>
      <c r="EX21" s="62"/>
      <c r="EY21" s="62"/>
      <c r="EZ21" s="62"/>
      <c r="FA21" s="62"/>
      <c r="FB21" s="62"/>
      <c r="FC21" s="62"/>
      <c r="FD21" s="62"/>
      <c r="FE21" s="62"/>
      <c r="FF21" s="62"/>
      <c r="FG21" s="62"/>
      <c r="FH21" s="62"/>
      <c r="FI21" s="62"/>
      <c r="FJ21" s="62"/>
      <c r="FK21" s="62"/>
      <c r="FL21" s="62"/>
      <c r="FM21" s="62"/>
      <c r="FN21" s="62"/>
      <c r="FO21" s="62"/>
      <c r="FP21" s="62"/>
      <c r="FQ21" s="62"/>
      <c r="FR21" s="62"/>
      <c r="FS21" s="62"/>
      <c r="FT21" s="62"/>
      <c r="FU21" s="62"/>
      <c r="FV21" s="62"/>
      <c r="FW21" s="62"/>
      <c r="FX21" s="62"/>
      <c r="FY21" s="62"/>
      <c r="FZ21" s="62"/>
      <c r="GA21" s="62"/>
      <c r="GB21" s="62"/>
      <c r="GC21" s="62"/>
      <c r="GD21" s="62"/>
      <c r="GE21" s="62"/>
      <c r="GF21" s="62"/>
      <c r="GG21" s="62"/>
      <c r="GH21" s="62"/>
      <c r="GI21" s="62"/>
      <c r="GJ21" s="62"/>
      <c r="GK21" s="62"/>
      <c r="GL21" s="62"/>
      <c r="GM21" s="62"/>
      <c r="GN21" s="62"/>
      <c r="GO21" s="62"/>
      <c r="GP21" s="62"/>
      <c r="GQ21" s="62"/>
      <c r="GR21" s="62"/>
      <c r="GS21" s="62"/>
      <c r="GT21" s="62"/>
      <c r="GU21" s="62"/>
      <c r="GV21" s="62"/>
      <c r="GW21" s="62"/>
      <c r="GX21" s="62"/>
      <c r="GY21" s="62"/>
      <c r="GZ21" s="62"/>
      <c r="HA21" s="62"/>
      <c r="HB21" s="62"/>
      <c r="HC21" s="62"/>
      <c r="HD21" s="62"/>
      <c r="HE21" s="62"/>
      <c r="HF21" s="62"/>
      <c r="HG21" s="62"/>
      <c r="HH21" s="62"/>
      <c r="HI21" s="62"/>
      <c r="HJ21" s="62"/>
      <c r="HK21" s="62"/>
      <c r="HL21" s="62"/>
      <c r="HM21" s="62"/>
      <c r="HN21" s="62"/>
      <c r="HO21" s="62"/>
      <c r="HP21" s="62"/>
      <c r="HQ21" s="62"/>
      <c r="HR21" s="62"/>
      <c r="HS21" s="62"/>
      <c r="HT21" s="62"/>
      <c r="HU21" s="62"/>
      <c r="HV21" s="62"/>
      <c r="HW21" s="62"/>
      <c r="HX21" s="62"/>
      <c r="HY21" s="62"/>
      <c r="HZ21" s="62"/>
      <c r="IA21" s="62"/>
      <c r="IB21" s="62"/>
      <c r="IC21" s="62"/>
      <c r="ID21" s="62"/>
      <c r="IE21" s="62"/>
      <c r="IF21" s="62"/>
      <c r="IG21" s="62"/>
      <c r="IH21" s="62"/>
      <c r="II21" s="62"/>
      <c r="IJ21" s="62"/>
      <c r="IK21" s="62"/>
      <c r="IL21" s="62"/>
      <c r="IM21" s="62"/>
      <c r="IN21" s="62"/>
      <c r="IO21" s="62"/>
      <c r="IP21" s="62"/>
      <c r="IQ21" s="62"/>
      <c r="IR21" s="62"/>
      <c r="IS21" s="62"/>
      <c r="IT21" s="62"/>
      <c r="IU21" s="62"/>
      <c r="IV21" s="62"/>
      <c r="IW21" s="62"/>
      <c r="IX21" s="62"/>
      <c r="IY21" s="62"/>
      <c r="IZ21" s="62"/>
      <c r="JA21" s="62"/>
      <c r="JB21" s="62"/>
      <c r="JC21" s="62"/>
      <c r="JD21" s="62"/>
      <c r="JE21" s="62"/>
      <c r="JF21" s="62"/>
      <c r="JG21" s="62"/>
      <c r="JH21" s="62"/>
      <c r="JI21" s="62"/>
      <c r="JJ21" s="62"/>
      <c r="JK21" s="62"/>
      <c r="JL21" s="62"/>
      <c r="JM21" s="62"/>
      <c r="JN21" s="62"/>
      <c r="JO21" s="62"/>
      <c r="JP21" s="62"/>
      <c r="JQ21" s="62"/>
      <c r="JR21" s="62"/>
      <c r="JS21" s="62"/>
      <c r="JT21" s="62"/>
      <c r="JU21" s="62"/>
      <c r="JV21" s="62"/>
      <c r="JW21" s="62"/>
      <c r="JX21" s="62"/>
      <c r="JY21" s="62"/>
      <c r="JZ21" s="62"/>
      <c r="KA21" s="62"/>
      <c r="KB21" s="62"/>
      <c r="KC21" s="62"/>
      <c r="KD21" s="62"/>
      <c r="KE21" s="62"/>
      <c r="KF21" s="62"/>
      <c r="KG21" s="62"/>
      <c r="KH21" s="62"/>
      <c r="KI21" s="62"/>
      <c r="KJ21" s="62"/>
      <c r="KK21" s="62"/>
      <c r="KL21" s="62"/>
      <c r="KM21" s="62"/>
      <c r="KN21" s="62"/>
      <c r="KO21" s="62"/>
      <c r="KP21" s="62"/>
      <c r="KQ21" s="62"/>
      <c r="KR21" s="62"/>
      <c r="KS21" s="62"/>
      <c r="KT21" s="62"/>
      <c r="KU21" s="62"/>
      <c r="KV21" s="62"/>
      <c r="KW21" s="62"/>
      <c r="KX21" s="62"/>
      <c r="KY21" s="62"/>
      <c r="KZ21" s="62"/>
      <c r="LA21" s="62"/>
      <c r="LB21" s="62"/>
      <c r="LC21" s="62"/>
      <c r="LD21" s="62"/>
      <c r="LE21" s="62"/>
      <c r="LF21" s="62"/>
      <c r="LG21" s="62"/>
      <c r="LH21" s="62"/>
      <c r="LI21" s="62"/>
      <c r="LJ21" s="62"/>
      <c r="LK21" s="62"/>
      <c r="LL21" s="62"/>
      <c r="LM21" s="62"/>
      <c r="LN21" s="62"/>
      <c r="LO21" s="62"/>
      <c r="LP21" s="62"/>
      <c r="LQ21" s="62"/>
      <c r="LR21" s="62"/>
      <c r="LS21" s="62"/>
      <c r="LT21" s="62"/>
      <c r="LU21" s="62"/>
      <c r="LV21" s="62"/>
      <c r="LW21" s="62"/>
      <c r="LX21" s="62"/>
      <c r="LY21" s="62"/>
      <c r="LZ21" s="62"/>
      <c r="MA21" s="62"/>
      <c r="MB21" s="62"/>
      <c r="MC21" s="62"/>
      <c r="MD21" s="62"/>
      <c r="ME21" s="62"/>
      <c r="MF21" s="62"/>
      <c r="MG21" s="62"/>
      <c r="MH21" s="62"/>
      <c r="MI21" s="62"/>
      <c r="MJ21" s="62"/>
      <c r="MK21" s="62"/>
      <c r="ML21" s="62"/>
      <c r="MM21" s="62"/>
      <c r="MN21" s="62"/>
      <c r="MO21" s="62"/>
      <c r="MP21" s="62"/>
      <c r="MQ21" s="62"/>
      <c r="MR21" s="62"/>
      <c r="MS21" s="62"/>
      <c r="MT21" s="62"/>
      <c r="MU21" s="62"/>
      <c r="MV21" s="62"/>
      <c r="MW21" s="62"/>
      <c r="MX21" s="62"/>
      <c r="MY21" s="62"/>
      <c r="MZ21" s="62"/>
      <c r="NA21" s="62"/>
      <c r="NB21" s="62"/>
      <c r="NC21" s="62"/>
      <c r="ND21" s="62"/>
      <c r="NE21" s="62"/>
      <c r="NF21" s="62"/>
      <c r="NG21" s="62"/>
      <c r="NH21" s="62"/>
      <c r="NI21" s="62"/>
      <c r="NJ21" s="62"/>
      <c r="NK21" s="62"/>
      <c r="NL21" s="62"/>
      <c r="NM21" s="62"/>
      <c r="NN21" s="62"/>
      <c r="NO21" s="62"/>
      <c r="NP21" s="62"/>
      <c r="NQ21" s="62"/>
      <c r="NR21" s="62"/>
      <c r="NS21" s="62"/>
      <c r="NT21" s="62"/>
      <c r="NU21" s="62"/>
      <c r="NV21" s="62"/>
      <c r="NW21" s="62"/>
      <c r="NX21" s="62"/>
      <c r="NY21" s="62"/>
      <c r="NZ21" s="62"/>
      <c r="OA21" s="62"/>
      <c r="OB21" s="62"/>
      <c r="OC21" s="62"/>
      <c r="OD21" s="62"/>
      <c r="OE21" s="62"/>
      <c r="OF21" s="62"/>
      <c r="OG21" s="62"/>
      <c r="OH21" s="62"/>
      <c r="OI21" s="62"/>
      <c r="OJ21" s="62"/>
      <c r="OK21" s="62"/>
      <c r="OL21" s="62"/>
      <c r="OM21" s="62"/>
      <c r="ON21" s="62"/>
      <c r="OO21" s="62"/>
      <c r="OP21" s="62"/>
      <c r="OQ21" s="62"/>
      <c r="OR21" s="62"/>
      <c r="OS21" s="62"/>
      <c r="OT21" s="62"/>
      <c r="OU21" s="62"/>
      <c r="OV21" s="62"/>
      <c r="OW21" s="62"/>
      <c r="OX21" s="62"/>
      <c r="OY21" s="62"/>
      <c r="OZ21" s="62"/>
      <c r="PA21" s="62"/>
      <c r="PB21" s="62"/>
      <c r="PC21" s="62"/>
      <c r="PD21" s="62"/>
      <c r="PE21" s="62"/>
      <c r="PF21" s="62"/>
      <c r="PG21" s="62"/>
      <c r="PH21" s="62"/>
      <c r="PI21" s="62"/>
      <c r="PJ21" s="62"/>
      <c r="PK21" s="62"/>
      <c r="PL21" s="62"/>
      <c r="PM21" s="62"/>
      <c r="PN21" s="62"/>
      <c r="PO21" s="62"/>
      <c r="PP21" s="62"/>
      <c r="PQ21" s="62"/>
      <c r="PR21" s="62"/>
      <c r="PS21" s="62"/>
      <c r="PT21" s="62"/>
      <c r="PU21" s="62"/>
      <c r="PV21" s="62"/>
      <c r="PW21" s="62"/>
      <c r="PX21" s="62"/>
      <c r="PY21" s="62"/>
      <c r="PZ21" s="62"/>
      <c r="QA21" s="62"/>
      <c r="QB21" s="62"/>
      <c r="QC21" s="62"/>
      <c r="QD21" s="62"/>
      <c r="QE21" s="62"/>
      <c r="QF21" s="62"/>
      <c r="QG21" s="62"/>
      <c r="QH21" s="62"/>
      <c r="QI21" s="62"/>
      <c r="QJ21" s="62"/>
      <c r="QK21" s="62"/>
      <c r="QL21" s="62"/>
      <c r="QM21" s="62"/>
      <c r="QN21" s="62"/>
      <c r="QO21" s="62"/>
      <c r="QP21" s="62"/>
      <c r="QQ21" s="62"/>
      <c r="QR21" s="62"/>
      <c r="QS21" s="62"/>
      <c r="QT21" s="62"/>
      <c r="QU21" s="62"/>
      <c r="QV21" s="62"/>
      <c r="QW21" s="62"/>
      <c r="QX21" s="62"/>
      <c r="QY21" s="62"/>
      <c r="QZ21" s="62"/>
      <c r="RA21" s="62"/>
      <c r="RB21" s="62"/>
      <c r="RC21" s="62"/>
      <c r="RD21" s="62"/>
      <c r="RE21" s="62"/>
      <c r="RF21" s="62"/>
      <c r="RG21" s="62"/>
      <c r="RH21" s="62"/>
      <c r="RI21" s="62"/>
      <c r="RJ21" s="62"/>
      <c r="RK21" s="62"/>
      <c r="RL21" s="62"/>
      <c r="RM21" s="62"/>
      <c r="RN21" s="62"/>
      <c r="RO21" s="62"/>
      <c r="RP21" s="62"/>
      <c r="RQ21" s="62"/>
      <c r="RR21" s="62"/>
      <c r="RS21" s="62"/>
      <c r="RT21" s="62"/>
      <c r="RU21" s="62"/>
      <c r="RV21" s="62"/>
      <c r="RW21" s="62"/>
      <c r="RX21" s="62"/>
      <c r="RY21" s="62"/>
      <c r="RZ21" s="62"/>
      <c r="SA21" s="62"/>
      <c r="SB21" s="62"/>
      <c r="SC21" s="62"/>
      <c r="SD21" s="62"/>
      <c r="SE21" s="62"/>
      <c r="SF21" s="62"/>
      <c r="SG21" s="62"/>
      <c r="SH21" s="62"/>
      <c r="SI21" s="62"/>
      <c r="SJ21" s="62"/>
      <c r="SK21" s="62"/>
      <c r="SL21" s="62"/>
      <c r="SM21" s="62"/>
      <c r="SN21" s="62"/>
      <c r="SO21" s="62"/>
      <c r="SP21" s="62"/>
      <c r="SQ21" s="62"/>
      <c r="SR21" s="62"/>
      <c r="SS21" s="62"/>
      <c r="ST21" s="62"/>
      <c r="SU21" s="62"/>
      <c r="SV21" s="62"/>
      <c r="SW21" s="62"/>
      <c r="SX21" s="62"/>
      <c r="SY21" s="62"/>
      <c r="SZ21" s="62"/>
      <c r="TA21" s="62"/>
      <c r="TB21" s="62"/>
      <c r="TC21" s="62"/>
      <c r="TD21" s="62"/>
      <c r="TE21" s="62"/>
      <c r="TF21" s="62"/>
      <c r="TG21" s="62"/>
      <c r="TH21" s="62"/>
      <c r="TI21" s="62"/>
      <c r="TJ21" s="62"/>
      <c r="TK21" s="62"/>
      <c r="TL21" s="62"/>
      <c r="TM21" s="62"/>
      <c r="TN21" s="62"/>
      <c r="TO21" s="62"/>
      <c r="TP21" s="62"/>
      <c r="TQ21" s="62"/>
      <c r="TR21" s="62"/>
      <c r="TS21" s="62"/>
      <c r="TT21" s="62"/>
      <c r="TU21" s="62"/>
      <c r="TV21" s="62"/>
      <c r="TW21" s="62"/>
      <c r="TX21" s="62"/>
      <c r="TY21" s="62"/>
      <c r="TZ21" s="62"/>
      <c r="UA21" s="62"/>
      <c r="UB21" s="62"/>
      <c r="UC21" s="62"/>
      <c r="UD21" s="62"/>
      <c r="UE21" s="62"/>
      <c r="UF21" s="62"/>
      <c r="UG21" s="62"/>
      <c r="UH21" s="62"/>
      <c r="UI21" s="62"/>
      <c r="UJ21" s="62"/>
      <c r="UK21" s="62"/>
      <c r="UL21" s="62"/>
      <c r="UM21" s="62"/>
      <c r="UN21" s="62"/>
      <c r="UO21" s="62"/>
      <c r="UP21" s="62"/>
      <c r="UQ21" s="62"/>
      <c r="UR21" s="62"/>
      <c r="US21" s="62"/>
      <c r="UT21" s="62"/>
      <c r="UU21" s="62"/>
      <c r="UV21" s="62"/>
      <c r="UW21" s="62"/>
      <c r="UX21" s="62"/>
      <c r="UY21" s="62"/>
      <c r="UZ21" s="62"/>
      <c r="VA21" s="62"/>
      <c r="VB21" s="62"/>
      <c r="VC21" s="62"/>
      <c r="VD21" s="62"/>
      <c r="VE21" s="62"/>
      <c r="VF21" s="62"/>
      <c r="VG21" s="62"/>
      <c r="VH21" s="62"/>
      <c r="VI21" s="62"/>
      <c r="VJ21" s="62"/>
      <c r="VK21" s="62"/>
      <c r="VL21" s="62"/>
      <c r="VM21" s="62"/>
      <c r="VN21" s="62"/>
      <c r="VO21" s="62"/>
      <c r="VP21" s="62"/>
      <c r="VQ21" s="62"/>
      <c r="VR21" s="62"/>
      <c r="VS21" s="62"/>
      <c r="VT21" s="62"/>
      <c r="VU21" s="62"/>
      <c r="VV21" s="62"/>
      <c r="VW21" s="62"/>
      <c r="VX21" s="62"/>
      <c r="VY21" s="62"/>
      <c r="VZ21" s="62"/>
      <c r="WA21" s="62"/>
      <c r="WB21" s="62"/>
      <c r="WC21" s="62"/>
      <c r="WD21" s="62"/>
      <c r="WE21" s="62"/>
      <c r="WF21" s="62"/>
      <c r="WG21" s="62"/>
      <c r="WH21" s="62"/>
      <c r="WI21" s="62"/>
      <c r="WJ21" s="62"/>
      <c r="WK21" s="62"/>
      <c r="WL21" s="62"/>
      <c r="WM21" s="62"/>
      <c r="WN21" s="62"/>
      <c r="WO21" s="62"/>
      <c r="WP21" s="62"/>
      <c r="WQ21" s="62"/>
      <c r="WR21" s="62"/>
      <c r="WS21" s="62"/>
      <c r="WT21" s="62"/>
      <c r="WU21" s="62"/>
      <c r="WV21" s="62"/>
      <c r="WW21" s="62"/>
      <c r="WX21" s="62"/>
      <c r="WY21" s="62"/>
      <c r="WZ21" s="62"/>
      <c r="XA21" s="62"/>
      <c r="XB21" s="62"/>
      <c r="XC21" s="62"/>
      <c r="XD21" s="62"/>
      <c r="XE21" s="62"/>
      <c r="XF21" s="62"/>
      <c r="XG21" s="62"/>
      <c r="XH21" s="62"/>
      <c r="XI21" s="62"/>
      <c r="XJ21" s="62"/>
      <c r="XK21" s="62"/>
      <c r="XL21" s="62"/>
      <c r="XM21" s="62"/>
      <c r="XN21" s="62"/>
      <c r="XO21" s="62"/>
      <c r="XP21" s="62"/>
      <c r="XQ21" s="62"/>
      <c r="XR21" s="62"/>
      <c r="XS21" s="62"/>
      <c r="XT21" s="62"/>
      <c r="XU21" s="62"/>
      <c r="XV21" s="62"/>
      <c r="XW21" s="62"/>
      <c r="XX21" s="62"/>
      <c r="XY21" s="62"/>
      <c r="XZ21" s="62"/>
      <c r="YA21" s="62"/>
      <c r="YB21" s="62"/>
      <c r="YC21" s="62"/>
      <c r="YD21" s="62"/>
      <c r="YE21" s="62"/>
      <c r="YF21" s="62"/>
      <c r="YG21" s="62"/>
      <c r="YH21" s="62"/>
      <c r="YI21" s="62"/>
      <c r="YJ21" s="62"/>
      <c r="YK21" s="62"/>
      <c r="YL21" s="62"/>
      <c r="YM21" s="62"/>
      <c r="YN21" s="62"/>
      <c r="YO21" s="62"/>
      <c r="YP21" s="62"/>
      <c r="YQ21" s="62"/>
      <c r="YR21" s="62"/>
      <c r="YS21" s="62"/>
      <c r="YT21" s="62"/>
      <c r="YU21" s="62"/>
      <c r="YV21" s="62"/>
      <c r="YW21" s="62"/>
      <c r="YX21" s="62"/>
      <c r="YY21" s="62"/>
      <c r="YZ21" s="62"/>
      <c r="ZA21" s="62"/>
      <c r="ZB21" s="62"/>
      <c r="ZC21" s="62"/>
      <c r="ZD21" s="62"/>
      <c r="ZE21" s="62"/>
      <c r="ZF21" s="62"/>
      <c r="ZG21" s="62"/>
      <c r="ZH21" s="62"/>
      <c r="ZI21" s="62"/>
      <c r="ZJ21" s="62"/>
      <c r="ZK21" s="62"/>
      <c r="ZL21" s="62"/>
      <c r="ZM21" s="62"/>
      <c r="ZN21" s="62"/>
      <c r="ZO21" s="62"/>
      <c r="ZP21" s="62"/>
      <c r="ZQ21" s="62"/>
      <c r="ZR21" s="62"/>
      <c r="ZS21" s="62"/>
      <c r="ZT21" s="62"/>
      <c r="ZU21" s="62"/>
      <c r="ZV21" s="62"/>
      <c r="ZW21" s="62"/>
      <c r="ZX21" s="62"/>
      <c r="ZY21" s="62"/>
      <c r="ZZ21" s="62"/>
      <c r="AAA21" s="62"/>
      <c r="AAB21" s="62"/>
      <c r="AAC21" s="62"/>
      <c r="AAD21" s="62"/>
      <c r="AAE21" s="62"/>
      <c r="AAF21" s="62"/>
      <c r="AAG21" s="62"/>
      <c r="AAH21" s="62"/>
      <c r="AAI21" s="62"/>
      <c r="AAJ21" s="62"/>
      <c r="AAK21" s="62"/>
      <c r="AAL21" s="62"/>
      <c r="AAM21" s="62"/>
      <c r="AAN21" s="62"/>
      <c r="AAO21" s="62"/>
      <c r="AAP21" s="62"/>
      <c r="AAQ21" s="62"/>
      <c r="AAR21" s="62"/>
      <c r="AAS21" s="62"/>
      <c r="AAT21" s="62"/>
      <c r="AAU21" s="62"/>
      <c r="AAV21" s="62"/>
      <c r="AAW21" s="62"/>
      <c r="AAX21" s="62"/>
      <c r="AAY21" s="62"/>
      <c r="AAZ21" s="62"/>
      <c r="ABA21" s="62"/>
      <c r="ABB21" s="62"/>
      <c r="ABC21" s="62"/>
      <c r="ABD21" s="62"/>
      <c r="ABE21" s="62"/>
      <c r="ABF21" s="62"/>
      <c r="ABG21" s="62"/>
      <c r="ABH21" s="62"/>
      <c r="ABI21" s="62"/>
      <c r="ABJ21" s="62"/>
      <c r="ABK21" s="62"/>
      <c r="ABL21" s="62"/>
      <c r="ABM21" s="62"/>
      <c r="ABN21" s="62"/>
      <c r="ABO21" s="62"/>
      <c r="ABP21" s="62"/>
      <c r="ABQ21" s="62"/>
      <c r="ABR21" s="62"/>
      <c r="ABS21" s="62"/>
      <c r="ABT21" s="62"/>
      <c r="ABU21" s="62"/>
      <c r="ABV21" s="62"/>
      <c r="ABW21" s="62"/>
      <c r="ABX21" s="62"/>
      <c r="ABY21" s="62"/>
      <c r="ABZ21" s="62"/>
      <c r="ACA21" s="62"/>
      <c r="ACB21" s="62"/>
      <c r="ACC21" s="62"/>
      <c r="ACD21" s="62"/>
      <c r="ACE21" s="62"/>
      <c r="ACF21" s="62"/>
      <c r="ACG21" s="62"/>
      <c r="ACH21" s="62"/>
      <c r="ACI21" s="62"/>
      <c r="ACJ21" s="62"/>
      <c r="ACK21" s="62"/>
      <c r="ACL21" s="62"/>
      <c r="ACM21" s="62"/>
      <c r="ACN21" s="62"/>
      <c r="ACO21" s="62"/>
      <c r="ACP21" s="62"/>
      <c r="ACQ21" s="62"/>
      <c r="ACR21" s="62"/>
      <c r="ACS21" s="62"/>
      <c r="ACT21" s="62"/>
      <c r="ACU21" s="62"/>
      <c r="ACV21" s="62"/>
      <c r="ACW21" s="62"/>
      <c r="ACX21" s="62"/>
      <c r="ACY21" s="62"/>
      <c r="ACZ21" s="62"/>
      <c r="ADA21" s="62"/>
      <c r="ADB21" s="62"/>
      <c r="ADC21" s="62"/>
      <c r="ADD21" s="62"/>
      <c r="ADE21" s="62"/>
      <c r="ADF21" s="62"/>
      <c r="ADG21" s="62"/>
      <c r="ADH21" s="62"/>
      <c r="ADI21" s="62"/>
      <c r="ADJ21" s="62"/>
      <c r="ADK21" s="62"/>
      <c r="ADL21" s="62"/>
      <c r="ADM21" s="62"/>
      <c r="ADN21" s="62"/>
      <c r="ADO21" s="62"/>
      <c r="ADP21" s="62"/>
      <c r="ADQ21" s="62"/>
      <c r="ADR21" s="62"/>
      <c r="ADS21" s="62"/>
      <c r="ADT21" s="62"/>
      <c r="ADU21" s="62"/>
      <c r="ADV21" s="62"/>
      <c r="ADW21" s="62"/>
      <c r="ADX21" s="62"/>
      <c r="ADY21" s="62"/>
      <c r="ADZ21" s="62"/>
      <c r="AEA21" s="62"/>
      <c r="AEB21" s="62"/>
      <c r="AEC21" s="62"/>
      <c r="AED21" s="62"/>
      <c r="AEE21" s="62"/>
      <c r="AEF21" s="62"/>
      <c r="AEG21" s="62"/>
      <c r="AEH21" s="62"/>
      <c r="AEI21" s="62"/>
      <c r="AEJ21" s="62"/>
      <c r="AEK21" s="62"/>
      <c r="AEL21" s="62"/>
      <c r="AEM21" s="62"/>
      <c r="AEN21" s="62"/>
      <c r="AEO21" s="62"/>
      <c r="AEP21" s="62"/>
      <c r="AEQ21" s="62"/>
      <c r="AER21" s="62"/>
      <c r="AES21" s="62"/>
      <c r="AET21" s="62"/>
      <c r="AEU21" s="62"/>
      <c r="AEV21" s="62"/>
      <c r="AEW21" s="62"/>
      <c r="AEX21" s="62"/>
      <c r="AEY21" s="62"/>
      <c r="AEZ21" s="62"/>
      <c r="AFA21" s="62"/>
      <c r="AFB21" s="62"/>
      <c r="AFC21" s="62"/>
      <c r="AFD21" s="62"/>
      <c r="AFE21" s="62"/>
      <c r="AFF21" s="62"/>
      <c r="AFG21" s="62"/>
      <c r="AFH21" s="62"/>
      <c r="AFI21" s="62"/>
      <c r="AFJ21" s="62"/>
      <c r="AFK21" s="62"/>
      <c r="AFL21" s="62"/>
      <c r="AFM21" s="62"/>
      <c r="AFN21" s="62"/>
      <c r="AFO21" s="62"/>
      <c r="AFP21" s="62"/>
      <c r="AFQ21" s="62"/>
      <c r="AFR21" s="62"/>
      <c r="AFS21" s="62"/>
      <c r="AFT21" s="62"/>
      <c r="AFU21" s="62"/>
      <c r="AFV21" s="62"/>
      <c r="AFW21" s="62"/>
      <c r="AFX21" s="62"/>
      <c r="AFY21" s="62"/>
      <c r="AFZ21" s="62"/>
      <c r="AGA21" s="62"/>
      <c r="AGB21" s="62"/>
      <c r="AGC21" s="62"/>
      <c r="AGD21" s="62"/>
      <c r="AGE21" s="62"/>
      <c r="AGF21" s="62"/>
      <c r="AGG21" s="62"/>
      <c r="AGH21" s="62"/>
      <c r="AGI21" s="62"/>
      <c r="AGJ21" s="62"/>
      <c r="AGK21" s="62"/>
      <c r="AGL21" s="62"/>
      <c r="AGM21" s="62"/>
      <c r="AGN21" s="62"/>
      <c r="AGO21" s="62"/>
      <c r="AGP21" s="62"/>
      <c r="AGQ21" s="62"/>
      <c r="AGR21" s="62"/>
      <c r="AGS21" s="62"/>
      <c r="AGT21" s="62"/>
      <c r="AGU21" s="62"/>
      <c r="AGV21" s="62"/>
      <c r="AGW21" s="62"/>
      <c r="AGX21" s="62"/>
      <c r="AGY21" s="62"/>
      <c r="AGZ21" s="62"/>
      <c r="AHA21" s="62"/>
      <c r="AHB21" s="62"/>
      <c r="AHC21" s="62"/>
      <c r="AHD21" s="62"/>
      <c r="AHE21" s="62"/>
      <c r="AHF21" s="62"/>
      <c r="AHG21" s="62"/>
      <c r="AHH21" s="62"/>
      <c r="AHI21" s="62"/>
      <c r="AHJ21" s="62"/>
      <c r="AHK21" s="62"/>
      <c r="AHL21" s="62"/>
      <c r="AHM21" s="62"/>
      <c r="AHN21" s="62"/>
      <c r="AHO21" s="62"/>
      <c r="AHP21" s="62"/>
      <c r="AHQ21" s="62"/>
      <c r="AHR21" s="62"/>
      <c r="AHS21" s="62"/>
      <c r="AHT21" s="62"/>
      <c r="AHU21" s="62"/>
      <c r="AHV21" s="62"/>
      <c r="AHW21" s="62"/>
      <c r="AHX21" s="62"/>
      <c r="AHY21" s="62"/>
      <c r="AHZ21" s="62"/>
      <c r="AIA21" s="62"/>
      <c r="AIB21" s="62"/>
      <c r="AIC21" s="62"/>
      <c r="AID21" s="62"/>
      <c r="AIE21" s="62"/>
      <c r="AIF21" s="62"/>
      <c r="AIG21" s="62"/>
      <c r="AIH21" s="62"/>
      <c r="AII21" s="62"/>
      <c r="AIJ21" s="62"/>
      <c r="AIK21" s="62"/>
      <c r="AIL21" s="62"/>
      <c r="AIM21" s="62"/>
      <c r="AIN21" s="62"/>
      <c r="AIO21" s="62"/>
      <c r="AIP21" s="62"/>
      <c r="AIQ21" s="62"/>
      <c r="AIR21" s="62"/>
      <c r="AIS21" s="62"/>
      <c r="AIT21" s="62"/>
      <c r="AIU21" s="62"/>
      <c r="AIV21" s="62"/>
      <c r="AIW21" s="62"/>
      <c r="AIX21" s="62"/>
      <c r="AIY21" s="62"/>
      <c r="AIZ21" s="62"/>
      <c r="AJA21" s="62"/>
      <c r="AJB21" s="62"/>
      <c r="AJC21" s="62"/>
      <c r="AJD21" s="62"/>
      <c r="AJE21" s="62"/>
      <c r="AJF21" s="62"/>
      <c r="AJG21" s="62"/>
      <c r="AJH21" s="62"/>
      <c r="AJI21" s="62"/>
      <c r="AJJ21" s="62"/>
      <c r="AJK21" s="62"/>
      <c r="AJL21" s="62"/>
      <c r="AJM21" s="62"/>
      <c r="AJN21" s="62"/>
      <c r="AJO21" s="62"/>
      <c r="AJP21" s="62"/>
      <c r="AJQ21" s="62"/>
      <c r="AJR21" s="62"/>
      <c r="AJS21" s="62"/>
      <c r="AJT21" s="62"/>
      <c r="AJU21" s="62"/>
      <c r="AJV21" s="62"/>
      <c r="AJW21" s="62"/>
      <c r="AJX21" s="62"/>
      <c r="AJY21" s="62"/>
      <c r="AJZ21" s="62"/>
      <c r="AKA21" s="62"/>
      <c r="AKB21" s="62"/>
      <c r="AKC21" s="62"/>
      <c r="AKD21" s="62"/>
      <c r="AKE21" s="62"/>
      <c r="AKF21" s="62"/>
      <c r="AKG21" s="62"/>
      <c r="AKH21" s="62"/>
      <c r="AKI21" s="62"/>
      <c r="AKJ21" s="62"/>
      <c r="AKK21" s="62"/>
      <c r="AKL21" s="62"/>
      <c r="AKM21" s="62"/>
      <c r="AKN21" s="62"/>
      <c r="AKO21" s="62"/>
      <c r="AKP21" s="62"/>
      <c r="AKQ21" s="62"/>
      <c r="AKR21" s="62"/>
      <c r="AKS21" s="62"/>
      <c r="AKT21" s="62"/>
      <c r="AKU21" s="62"/>
      <c r="AKV21" s="62"/>
      <c r="AKW21" s="62"/>
      <c r="AKX21" s="62"/>
      <c r="AKY21" s="62"/>
      <c r="AKZ21" s="62"/>
      <c r="ALA21" s="62"/>
    </row>
    <row r="22" spans="1:989" ht="22.5" customHeight="1" x14ac:dyDescent="0.3">
      <c r="A22" s="166">
        <v>2</v>
      </c>
      <c r="B22" s="166"/>
      <c r="C22" s="64" t="s">
        <v>106</v>
      </c>
      <c r="D22" s="65" t="s">
        <v>35</v>
      </c>
      <c r="E22" s="66" t="s">
        <v>0</v>
      </c>
      <c r="F22" s="66">
        <v>102621</v>
      </c>
      <c r="G22" s="67">
        <f>G29</f>
        <v>2151.36</v>
      </c>
    </row>
    <row r="23" spans="1:989" x14ac:dyDescent="0.3">
      <c r="A23" s="68" t="s">
        <v>6</v>
      </c>
      <c r="B23" s="68" t="s">
        <v>25</v>
      </c>
      <c r="C23" s="68" t="s">
        <v>28</v>
      </c>
      <c r="D23" s="68" t="s">
        <v>1</v>
      </c>
      <c r="E23" s="68" t="s">
        <v>29</v>
      </c>
      <c r="F23" s="68" t="s">
        <v>30</v>
      </c>
      <c r="G23" s="69" t="s">
        <v>31</v>
      </c>
    </row>
    <row r="24" spans="1:989" ht="27.75" customHeight="1" x14ac:dyDescent="0.3">
      <c r="A24" s="70" t="s">
        <v>0</v>
      </c>
      <c r="B24" s="70">
        <v>88267</v>
      </c>
      <c r="C24" s="71" t="s">
        <v>36</v>
      </c>
      <c r="D24" s="72" t="s">
        <v>32</v>
      </c>
      <c r="E24" s="73">
        <v>2.5</v>
      </c>
      <c r="F24" s="74">
        <v>32.74</v>
      </c>
      <c r="G24" s="75">
        <f t="shared" ref="G24:G28" si="1">ROUND(E24*F24,2)</f>
        <v>81.849999999999994</v>
      </c>
    </row>
    <row r="25" spans="1:989" ht="27.75" customHeight="1" x14ac:dyDescent="0.3">
      <c r="A25" s="70" t="s">
        <v>0</v>
      </c>
      <c r="B25" s="70">
        <v>88248</v>
      </c>
      <c r="C25" s="71" t="s">
        <v>37</v>
      </c>
      <c r="D25" s="72" t="s">
        <v>32</v>
      </c>
      <c r="E25" s="73">
        <v>2.5</v>
      </c>
      <c r="F25" s="74">
        <v>27.57</v>
      </c>
      <c r="G25" s="75">
        <f t="shared" si="1"/>
        <v>68.930000000000007</v>
      </c>
    </row>
    <row r="26" spans="1:989" ht="27.75" customHeight="1" x14ac:dyDescent="0.3">
      <c r="A26" s="70" t="s">
        <v>0</v>
      </c>
      <c r="B26" s="70">
        <v>88264</v>
      </c>
      <c r="C26" s="71" t="s">
        <v>94</v>
      </c>
      <c r="D26" s="72" t="s">
        <v>32</v>
      </c>
      <c r="E26" s="94">
        <v>2</v>
      </c>
      <c r="F26" s="74">
        <v>36.72</v>
      </c>
      <c r="G26" s="75">
        <f t="shared" si="1"/>
        <v>73.44</v>
      </c>
    </row>
    <row r="27" spans="1:989" ht="37.049999999999997" customHeight="1" x14ac:dyDescent="0.3">
      <c r="A27" s="70" t="s">
        <v>0</v>
      </c>
      <c r="B27" s="70">
        <v>93287</v>
      </c>
      <c r="C27" s="71" t="s">
        <v>39</v>
      </c>
      <c r="D27" s="65" t="s">
        <v>38</v>
      </c>
      <c r="E27" s="76">
        <v>3</v>
      </c>
      <c r="F27" s="74">
        <v>348.28</v>
      </c>
      <c r="G27" s="75">
        <f t="shared" si="1"/>
        <v>1044.8399999999999</v>
      </c>
    </row>
    <row r="28" spans="1:989" s="63" customFormat="1" ht="37.049999999999997" customHeight="1" x14ac:dyDescent="0.25">
      <c r="A28" s="70" t="s">
        <v>0</v>
      </c>
      <c r="B28" s="70">
        <v>93288</v>
      </c>
      <c r="C28" s="71" t="s">
        <v>40</v>
      </c>
      <c r="D28" s="77" t="s">
        <v>41</v>
      </c>
      <c r="E28" s="76">
        <v>5</v>
      </c>
      <c r="F28" s="74">
        <v>176.46</v>
      </c>
      <c r="G28" s="75">
        <f t="shared" si="1"/>
        <v>882.3</v>
      </c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  <c r="CT28" s="62"/>
      <c r="CU28" s="62"/>
      <c r="CV28" s="62"/>
      <c r="CW28" s="62"/>
      <c r="CX28" s="62"/>
      <c r="CY28" s="62"/>
      <c r="CZ28" s="62"/>
      <c r="DA28" s="62"/>
      <c r="DB28" s="62"/>
      <c r="DC28" s="62"/>
      <c r="DD28" s="62"/>
      <c r="DE28" s="62"/>
      <c r="DF28" s="62"/>
      <c r="DG28" s="62"/>
      <c r="DH28" s="62"/>
      <c r="DI28" s="62"/>
      <c r="DJ28" s="62"/>
      <c r="DK28" s="62"/>
      <c r="DL28" s="62"/>
      <c r="DM28" s="62"/>
      <c r="DN28" s="62"/>
      <c r="DO28" s="62"/>
      <c r="DP28" s="62"/>
      <c r="DQ28" s="62"/>
      <c r="DR28" s="62"/>
      <c r="DS28" s="62"/>
      <c r="DT28" s="62"/>
      <c r="DU28" s="62"/>
      <c r="DV28" s="62"/>
      <c r="DW28" s="62"/>
      <c r="DX28" s="62"/>
      <c r="DY28" s="62"/>
      <c r="DZ28" s="62"/>
      <c r="EA28" s="62"/>
      <c r="EB28" s="62"/>
      <c r="EC28" s="62"/>
      <c r="ED28" s="62"/>
      <c r="EE28" s="62"/>
      <c r="EF28" s="62"/>
      <c r="EG28" s="62"/>
      <c r="EH28" s="62"/>
      <c r="EI28" s="62"/>
      <c r="EJ28" s="62"/>
      <c r="EK28" s="62"/>
      <c r="EL28" s="62"/>
      <c r="EM28" s="62"/>
      <c r="EN28" s="62"/>
      <c r="EO28" s="62"/>
      <c r="EP28" s="62"/>
      <c r="EQ28" s="62"/>
      <c r="ER28" s="62"/>
      <c r="ES28" s="62"/>
      <c r="ET28" s="62"/>
      <c r="EU28" s="62"/>
      <c r="EV28" s="62"/>
      <c r="EW28" s="62"/>
      <c r="EX28" s="62"/>
      <c r="EY28" s="62"/>
      <c r="EZ28" s="62"/>
      <c r="FA28" s="62"/>
      <c r="FB28" s="62"/>
      <c r="FC28" s="62"/>
      <c r="FD28" s="62"/>
      <c r="FE28" s="62"/>
      <c r="FF28" s="62"/>
      <c r="FG28" s="62"/>
      <c r="FH28" s="62"/>
      <c r="FI28" s="62"/>
      <c r="FJ28" s="62"/>
      <c r="FK28" s="62"/>
      <c r="FL28" s="62"/>
      <c r="FM28" s="62"/>
      <c r="FN28" s="62"/>
      <c r="FO28" s="62"/>
      <c r="FP28" s="62"/>
      <c r="FQ28" s="62"/>
      <c r="FR28" s="62"/>
      <c r="FS28" s="62"/>
      <c r="FT28" s="62"/>
      <c r="FU28" s="62"/>
      <c r="FV28" s="62"/>
      <c r="FW28" s="62"/>
      <c r="FX28" s="62"/>
      <c r="FY28" s="62"/>
      <c r="FZ28" s="62"/>
      <c r="GA28" s="62"/>
      <c r="GB28" s="62"/>
      <c r="GC28" s="62"/>
      <c r="GD28" s="62"/>
      <c r="GE28" s="62"/>
      <c r="GF28" s="62"/>
      <c r="GG28" s="62"/>
      <c r="GH28" s="62"/>
      <c r="GI28" s="62"/>
      <c r="GJ28" s="62"/>
      <c r="GK28" s="62"/>
      <c r="GL28" s="62"/>
      <c r="GM28" s="62"/>
      <c r="GN28" s="62"/>
      <c r="GO28" s="62"/>
      <c r="GP28" s="62"/>
      <c r="GQ28" s="62"/>
      <c r="GR28" s="62"/>
      <c r="GS28" s="62"/>
      <c r="GT28" s="62"/>
      <c r="GU28" s="62"/>
      <c r="GV28" s="62"/>
      <c r="GW28" s="62"/>
      <c r="GX28" s="62"/>
      <c r="GY28" s="62"/>
      <c r="GZ28" s="62"/>
      <c r="HA28" s="62"/>
      <c r="HB28" s="62"/>
      <c r="HC28" s="62"/>
      <c r="HD28" s="62"/>
      <c r="HE28" s="62"/>
      <c r="HF28" s="62"/>
      <c r="HG28" s="62"/>
      <c r="HH28" s="62"/>
      <c r="HI28" s="62"/>
      <c r="HJ28" s="62"/>
      <c r="HK28" s="62"/>
      <c r="HL28" s="62"/>
      <c r="HM28" s="62"/>
      <c r="HN28" s="62"/>
      <c r="HO28" s="62"/>
      <c r="HP28" s="62"/>
      <c r="HQ28" s="62"/>
      <c r="HR28" s="62"/>
      <c r="HS28" s="62"/>
      <c r="HT28" s="62"/>
      <c r="HU28" s="62"/>
      <c r="HV28" s="62"/>
      <c r="HW28" s="62"/>
      <c r="HX28" s="62"/>
      <c r="HY28" s="62"/>
      <c r="HZ28" s="62"/>
      <c r="IA28" s="62"/>
      <c r="IB28" s="62"/>
      <c r="IC28" s="62"/>
      <c r="ID28" s="62"/>
      <c r="IE28" s="62"/>
      <c r="IF28" s="62"/>
      <c r="IG28" s="62"/>
      <c r="IH28" s="62"/>
      <c r="II28" s="62"/>
      <c r="IJ28" s="62"/>
      <c r="IK28" s="62"/>
      <c r="IL28" s="62"/>
      <c r="IM28" s="62"/>
      <c r="IN28" s="62"/>
      <c r="IO28" s="62"/>
      <c r="IP28" s="62"/>
      <c r="IQ28" s="62"/>
      <c r="IR28" s="62"/>
      <c r="IS28" s="62"/>
      <c r="IT28" s="62"/>
      <c r="IU28" s="62"/>
      <c r="IV28" s="62"/>
      <c r="IW28" s="62"/>
      <c r="IX28" s="62"/>
      <c r="IY28" s="62"/>
      <c r="IZ28" s="62"/>
      <c r="JA28" s="62"/>
      <c r="JB28" s="62"/>
      <c r="JC28" s="62"/>
      <c r="JD28" s="62"/>
      <c r="JE28" s="62"/>
      <c r="JF28" s="62"/>
      <c r="JG28" s="62"/>
      <c r="JH28" s="62"/>
      <c r="JI28" s="62"/>
      <c r="JJ28" s="62"/>
      <c r="JK28" s="62"/>
      <c r="JL28" s="62"/>
      <c r="JM28" s="62"/>
      <c r="JN28" s="62"/>
      <c r="JO28" s="62"/>
      <c r="JP28" s="62"/>
      <c r="JQ28" s="62"/>
      <c r="JR28" s="62"/>
      <c r="JS28" s="62"/>
      <c r="JT28" s="62"/>
      <c r="JU28" s="62"/>
      <c r="JV28" s="62"/>
      <c r="JW28" s="62"/>
      <c r="JX28" s="62"/>
      <c r="JY28" s="62"/>
      <c r="JZ28" s="62"/>
      <c r="KA28" s="62"/>
      <c r="KB28" s="62"/>
      <c r="KC28" s="62"/>
      <c r="KD28" s="62"/>
      <c r="KE28" s="62"/>
      <c r="KF28" s="62"/>
      <c r="KG28" s="62"/>
      <c r="KH28" s="62"/>
      <c r="KI28" s="62"/>
      <c r="KJ28" s="62"/>
      <c r="KK28" s="62"/>
      <c r="KL28" s="62"/>
      <c r="KM28" s="62"/>
      <c r="KN28" s="62"/>
      <c r="KO28" s="62"/>
      <c r="KP28" s="62"/>
      <c r="KQ28" s="62"/>
      <c r="KR28" s="62"/>
      <c r="KS28" s="62"/>
      <c r="KT28" s="62"/>
      <c r="KU28" s="62"/>
      <c r="KV28" s="62"/>
      <c r="KW28" s="62"/>
      <c r="KX28" s="62"/>
      <c r="KY28" s="62"/>
      <c r="KZ28" s="62"/>
      <c r="LA28" s="62"/>
      <c r="LB28" s="62"/>
      <c r="LC28" s="62"/>
      <c r="LD28" s="62"/>
      <c r="LE28" s="62"/>
      <c r="LF28" s="62"/>
      <c r="LG28" s="62"/>
      <c r="LH28" s="62"/>
      <c r="LI28" s="62"/>
      <c r="LJ28" s="62"/>
      <c r="LK28" s="62"/>
      <c r="LL28" s="62"/>
      <c r="LM28" s="62"/>
      <c r="LN28" s="62"/>
      <c r="LO28" s="62"/>
      <c r="LP28" s="62"/>
      <c r="LQ28" s="62"/>
      <c r="LR28" s="62"/>
      <c r="LS28" s="62"/>
      <c r="LT28" s="62"/>
      <c r="LU28" s="62"/>
      <c r="LV28" s="62"/>
      <c r="LW28" s="62"/>
      <c r="LX28" s="62"/>
      <c r="LY28" s="62"/>
      <c r="LZ28" s="62"/>
      <c r="MA28" s="62"/>
      <c r="MB28" s="62"/>
      <c r="MC28" s="62"/>
      <c r="MD28" s="62"/>
      <c r="ME28" s="62"/>
      <c r="MF28" s="62"/>
      <c r="MG28" s="62"/>
      <c r="MH28" s="62"/>
      <c r="MI28" s="62"/>
      <c r="MJ28" s="62"/>
      <c r="MK28" s="62"/>
      <c r="ML28" s="62"/>
      <c r="MM28" s="62"/>
      <c r="MN28" s="62"/>
      <c r="MO28" s="62"/>
      <c r="MP28" s="62"/>
      <c r="MQ28" s="62"/>
      <c r="MR28" s="62"/>
      <c r="MS28" s="62"/>
      <c r="MT28" s="62"/>
      <c r="MU28" s="62"/>
      <c r="MV28" s="62"/>
      <c r="MW28" s="62"/>
      <c r="MX28" s="62"/>
      <c r="MY28" s="62"/>
      <c r="MZ28" s="62"/>
      <c r="NA28" s="62"/>
      <c r="NB28" s="62"/>
      <c r="NC28" s="62"/>
      <c r="ND28" s="62"/>
      <c r="NE28" s="62"/>
      <c r="NF28" s="62"/>
      <c r="NG28" s="62"/>
      <c r="NH28" s="62"/>
      <c r="NI28" s="62"/>
      <c r="NJ28" s="62"/>
      <c r="NK28" s="62"/>
      <c r="NL28" s="62"/>
      <c r="NM28" s="62"/>
      <c r="NN28" s="62"/>
      <c r="NO28" s="62"/>
      <c r="NP28" s="62"/>
      <c r="NQ28" s="62"/>
      <c r="NR28" s="62"/>
      <c r="NS28" s="62"/>
      <c r="NT28" s="62"/>
      <c r="NU28" s="62"/>
      <c r="NV28" s="62"/>
      <c r="NW28" s="62"/>
      <c r="NX28" s="62"/>
      <c r="NY28" s="62"/>
      <c r="NZ28" s="62"/>
      <c r="OA28" s="62"/>
      <c r="OB28" s="62"/>
      <c r="OC28" s="62"/>
      <c r="OD28" s="62"/>
      <c r="OE28" s="62"/>
      <c r="OF28" s="62"/>
      <c r="OG28" s="62"/>
      <c r="OH28" s="62"/>
      <c r="OI28" s="62"/>
      <c r="OJ28" s="62"/>
      <c r="OK28" s="62"/>
      <c r="OL28" s="62"/>
      <c r="OM28" s="62"/>
      <c r="ON28" s="62"/>
      <c r="OO28" s="62"/>
      <c r="OP28" s="62"/>
      <c r="OQ28" s="62"/>
      <c r="OR28" s="62"/>
      <c r="OS28" s="62"/>
      <c r="OT28" s="62"/>
      <c r="OU28" s="62"/>
      <c r="OV28" s="62"/>
      <c r="OW28" s="62"/>
      <c r="OX28" s="62"/>
      <c r="OY28" s="62"/>
      <c r="OZ28" s="62"/>
      <c r="PA28" s="62"/>
      <c r="PB28" s="62"/>
      <c r="PC28" s="62"/>
      <c r="PD28" s="62"/>
      <c r="PE28" s="62"/>
      <c r="PF28" s="62"/>
      <c r="PG28" s="62"/>
      <c r="PH28" s="62"/>
      <c r="PI28" s="62"/>
      <c r="PJ28" s="62"/>
      <c r="PK28" s="62"/>
      <c r="PL28" s="62"/>
      <c r="PM28" s="62"/>
      <c r="PN28" s="62"/>
      <c r="PO28" s="62"/>
      <c r="PP28" s="62"/>
      <c r="PQ28" s="62"/>
      <c r="PR28" s="62"/>
      <c r="PS28" s="62"/>
      <c r="PT28" s="62"/>
      <c r="PU28" s="62"/>
      <c r="PV28" s="62"/>
      <c r="PW28" s="62"/>
      <c r="PX28" s="62"/>
      <c r="PY28" s="62"/>
      <c r="PZ28" s="62"/>
      <c r="QA28" s="62"/>
      <c r="QB28" s="62"/>
      <c r="QC28" s="62"/>
      <c r="QD28" s="62"/>
      <c r="QE28" s="62"/>
      <c r="QF28" s="62"/>
      <c r="QG28" s="62"/>
      <c r="QH28" s="62"/>
      <c r="QI28" s="62"/>
      <c r="QJ28" s="62"/>
      <c r="QK28" s="62"/>
      <c r="QL28" s="62"/>
      <c r="QM28" s="62"/>
      <c r="QN28" s="62"/>
      <c r="QO28" s="62"/>
      <c r="QP28" s="62"/>
      <c r="QQ28" s="62"/>
      <c r="QR28" s="62"/>
      <c r="QS28" s="62"/>
      <c r="QT28" s="62"/>
      <c r="QU28" s="62"/>
      <c r="QV28" s="62"/>
      <c r="QW28" s="62"/>
      <c r="QX28" s="62"/>
      <c r="QY28" s="62"/>
      <c r="QZ28" s="62"/>
      <c r="RA28" s="62"/>
      <c r="RB28" s="62"/>
      <c r="RC28" s="62"/>
      <c r="RD28" s="62"/>
      <c r="RE28" s="62"/>
      <c r="RF28" s="62"/>
      <c r="RG28" s="62"/>
      <c r="RH28" s="62"/>
      <c r="RI28" s="62"/>
      <c r="RJ28" s="62"/>
      <c r="RK28" s="62"/>
      <c r="RL28" s="62"/>
      <c r="RM28" s="62"/>
      <c r="RN28" s="62"/>
      <c r="RO28" s="62"/>
      <c r="RP28" s="62"/>
      <c r="RQ28" s="62"/>
      <c r="RR28" s="62"/>
      <c r="RS28" s="62"/>
      <c r="RT28" s="62"/>
      <c r="RU28" s="62"/>
      <c r="RV28" s="62"/>
      <c r="RW28" s="62"/>
      <c r="RX28" s="62"/>
      <c r="RY28" s="62"/>
      <c r="RZ28" s="62"/>
      <c r="SA28" s="62"/>
      <c r="SB28" s="62"/>
      <c r="SC28" s="62"/>
      <c r="SD28" s="62"/>
      <c r="SE28" s="62"/>
      <c r="SF28" s="62"/>
      <c r="SG28" s="62"/>
      <c r="SH28" s="62"/>
      <c r="SI28" s="62"/>
      <c r="SJ28" s="62"/>
      <c r="SK28" s="62"/>
      <c r="SL28" s="62"/>
      <c r="SM28" s="62"/>
      <c r="SN28" s="62"/>
      <c r="SO28" s="62"/>
      <c r="SP28" s="62"/>
      <c r="SQ28" s="62"/>
      <c r="SR28" s="62"/>
      <c r="SS28" s="62"/>
      <c r="ST28" s="62"/>
      <c r="SU28" s="62"/>
      <c r="SV28" s="62"/>
      <c r="SW28" s="62"/>
      <c r="SX28" s="62"/>
      <c r="SY28" s="62"/>
      <c r="SZ28" s="62"/>
      <c r="TA28" s="62"/>
      <c r="TB28" s="62"/>
      <c r="TC28" s="62"/>
      <c r="TD28" s="62"/>
      <c r="TE28" s="62"/>
      <c r="TF28" s="62"/>
      <c r="TG28" s="62"/>
      <c r="TH28" s="62"/>
      <c r="TI28" s="62"/>
      <c r="TJ28" s="62"/>
      <c r="TK28" s="62"/>
      <c r="TL28" s="62"/>
      <c r="TM28" s="62"/>
      <c r="TN28" s="62"/>
      <c r="TO28" s="62"/>
      <c r="TP28" s="62"/>
      <c r="TQ28" s="62"/>
      <c r="TR28" s="62"/>
      <c r="TS28" s="62"/>
      <c r="TT28" s="62"/>
      <c r="TU28" s="62"/>
      <c r="TV28" s="62"/>
      <c r="TW28" s="62"/>
      <c r="TX28" s="62"/>
      <c r="TY28" s="62"/>
      <c r="TZ28" s="62"/>
      <c r="UA28" s="62"/>
      <c r="UB28" s="62"/>
      <c r="UC28" s="62"/>
      <c r="UD28" s="62"/>
      <c r="UE28" s="62"/>
      <c r="UF28" s="62"/>
      <c r="UG28" s="62"/>
      <c r="UH28" s="62"/>
      <c r="UI28" s="62"/>
      <c r="UJ28" s="62"/>
      <c r="UK28" s="62"/>
      <c r="UL28" s="62"/>
      <c r="UM28" s="62"/>
      <c r="UN28" s="62"/>
      <c r="UO28" s="62"/>
      <c r="UP28" s="62"/>
      <c r="UQ28" s="62"/>
      <c r="UR28" s="62"/>
      <c r="US28" s="62"/>
      <c r="UT28" s="62"/>
      <c r="UU28" s="62"/>
      <c r="UV28" s="62"/>
      <c r="UW28" s="62"/>
      <c r="UX28" s="62"/>
      <c r="UY28" s="62"/>
      <c r="UZ28" s="62"/>
      <c r="VA28" s="62"/>
      <c r="VB28" s="62"/>
      <c r="VC28" s="62"/>
      <c r="VD28" s="62"/>
      <c r="VE28" s="62"/>
      <c r="VF28" s="62"/>
      <c r="VG28" s="62"/>
      <c r="VH28" s="62"/>
      <c r="VI28" s="62"/>
      <c r="VJ28" s="62"/>
      <c r="VK28" s="62"/>
      <c r="VL28" s="62"/>
      <c r="VM28" s="62"/>
      <c r="VN28" s="62"/>
      <c r="VO28" s="62"/>
      <c r="VP28" s="62"/>
      <c r="VQ28" s="62"/>
      <c r="VR28" s="62"/>
      <c r="VS28" s="62"/>
      <c r="VT28" s="62"/>
      <c r="VU28" s="62"/>
      <c r="VV28" s="62"/>
      <c r="VW28" s="62"/>
      <c r="VX28" s="62"/>
      <c r="VY28" s="62"/>
      <c r="VZ28" s="62"/>
      <c r="WA28" s="62"/>
      <c r="WB28" s="62"/>
      <c r="WC28" s="62"/>
      <c r="WD28" s="62"/>
      <c r="WE28" s="62"/>
      <c r="WF28" s="62"/>
      <c r="WG28" s="62"/>
      <c r="WH28" s="62"/>
      <c r="WI28" s="62"/>
      <c r="WJ28" s="62"/>
      <c r="WK28" s="62"/>
      <c r="WL28" s="62"/>
      <c r="WM28" s="62"/>
      <c r="WN28" s="62"/>
      <c r="WO28" s="62"/>
      <c r="WP28" s="62"/>
      <c r="WQ28" s="62"/>
      <c r="WR28" s="62"/>
      <c r="WS28" s="62"/>
      <c r="WT28" s="62"/>
      <c r="WU28" s="62"/>
      <c r="WV28" s="62"/>
      <c r="WW28" s="62"/>
      <c r="WX28" s="62"/>
      <c r="WY28" s="62"/>
      <c r="WZ28" s="62"/>
      <c r="XA28" s="62"/>
      <c r="XB28" s="62"/>
      <c r="XC28" s="62"/>
      <c r="XD28" s="62"/>
      <c r="XE28" s="62"/>
      <c r="XF28" s="62"/>
      <c r="XG28" s="62"/>
      <c r="XH28" s="62"/>
      <c r="XI28" s="62"/>
      <c r="XJ28" s="62"/>
      <c r="XK28" s="62"/>
      <c r="XL28" s="62"/>
      <c r="XM28" s="62"/>
      <c r="XN28" s="62"/>
      <c r="XO28" s="62"/>
      <c r="XP28" s="62"/>
      <c r="XQ28" s="62"/>
      <c r="XR28" s="62"/>
      <c r="XS28" s="62"/>
      <c r="XT28" s="62"/>
      <c r="XU28" s="62"/>
      <c r="XV28" s="62"/>
      <c r="XW28" s="62"/>
      <c r="XX28" s="62"/>
      <c r="XY28" s="62"/>
      <c r="XZ28" s="62"/>
      <c r="YA28" s="62"/>
      <c r="YB28" s="62"/>
      <c r="YC28" s="62"/>
      <c r="YD28" s="62"/>
      <c r="YE28" s="62"/>
      <c r="YF28" s="62"/>
      <c r="YG28" s="62"/>
      <c r="YH28" s="62"/>
      <c r="YI28" s="62"/>
      <c r="YJ28" s="62"/>
      <c r="YK28" s="62"/>
      <c r="YL28" s="62"/>
      <c r="YM28" s="62"/>
      <c r="YN28" s="62"/>
      <c r="YO28" s="62"/>
      <c r="YP28" s="62"/>
      <c r="YQ28" s="62"/>
      <c r="YR28" s="62"/>
      <c r="YS28" s="62"/>
      <c r="YT28" s="62"/>
      <c r="YU28" s="62"/>
      <c r="YV28" s="62"/>
      <c r="YW28" s="62"/>
      <c r="YX28" s="62"/>
      <c r="YY28" s="62"/>
      <c r="YZ28" s="62"/>
      <c r="ZA28" s="62"/>
      <c r="ZB28" s="62"/>
      <c r="ZC28" s="62"/>
      <c r="ZD28" s="62"/>
      <c r="ZE28" s="62"/>
      <c r="ZF28" s="62"/>
      <c r="ZG28" s="62"/>
      <c r="ZH28" s="62"/>
      <c r="ZI28" s="62"/>
      <c r="ZJ28" s="62"/>
      <c r="ZK28" s="62"/>
      <c r="ZL28" s="62"/>
      <c r="ZM28" s="62"/>
      <c r="ZN28" s="62"/>
      <c r="ZO28" s="62"/>
      <c r="ZP28" s="62"/>
      <c r="ZQ28" s="62"/>
      <c r="ZR28" s="62"/>
      <c r="ZS28" s="62"/>
      <c r="ZT28" s="62"/>
      <c r="ZU28" s="62"/>
      <c r="ZV28" s="62"/>
      <c r="ZW28" s="62"/>
      <c r="ZX28" s="62"/>
      <c r="ZY28" s="62"/>
      <c r="ZZ28" s="62"/>
      <c r="AAA28" s="62"/>
      <c r="AAB28" s="62"/>
      <c r="AAC28" s="62"/>
      <c r="AAD28" s="62"/>
      <c r="AAE28" s="62"/>
      <c r="AAF28" s="62"/>
      <c r="AAG28" s="62"/>
      <c r="AAH28" s="62"/>
      <c r="AAI28" s="62"/>
      <c r="AAJ28" s="62"/>
      <c r="AAK28" s="62"/>
      <c r="AAL28" s="62"/>
      <c r="AAM28" s="62"/>
      <c r="AAN28" s="62"/>
      <c r="AAO28" s="62"/>
      <c r="AAP28" s="62"/>
      <c r="AAQ28" s="62"/>
      <c r="AAR28" s="62"/>
      <c r="AAS28" s="62"/>
      <c r="AAT28" s="62"/>
      <c r="AAU28" s="62"/>
      <c r="AAV28" s="62"/>
      <c r="AAW28" s="62"/>
      <c r="AAX28" s="62"/>
      <c r="AAY28" s="62"/>
      <c r="AAZ28" s="62"/>
      <c r="ABA28" s="62"/>
      <c r="ABB28" s="62"/>
      <c r="ABC28" s="62"/>
      <c r="ABD28" s="62"/>
      <c r="ABE28" s="62"/>
      <c r="ABF28" s="62"/>
      <c r="ABG28" s="62"/>
      <c r="ABH28" s="62"/>
      <c r="ABI28" s="62"/>
      <c r="ABJ28" s="62"/>
      <c r="ABK28" s="62"/>
      <c r="ABL28" s="62"/>
      <c r="ABM28" s="62"/>
      <c r="ABN28" s="62"/>
      <c r="ABO28" s="62"/>
      <c r="ABP28" s="62"/>
      <c r="ABQ28" s="62"/>
      <c r="ABR28" s="62"/>
      <c r="ABS28" s="62"/>
      <c r="ABT28" s="62"/>
      <c r="ABU28" s="62"/>
      <c r="ABV28" s="62"/>
      <c r="ABW28" s="62"/>
      <c r="ABX28" s="62"/>
      <c r="ABY28" s="62"/>
      <c r="ABZ28" s="62"/>
      <c r="ACA28" s="62"/>
      <c r="ACB28" s="62"/>
      <c r="ACC28" s="62"/>
      <c r="ACD28" s="62"/>
      <c r="ACE28" s="62"/>
      <c r="ACF28" s="62"/>
      <c r="ACG28" s="62"/>
      <c r="ACH28" s="62"/>
      <c r="ACI28" s="62"/>
      <c r="ACJ28" s="62"/>
      <c r="ACK28" s="62"/>
      <c r="ACL28" s="62"/>
      <c r="ACM28" s="62"/>
      <c r="ACN28" s="62"/>
      <c r="ACO28" s="62"/>
      <c r="ACP28" s="62"/>
      <c r="ACQ28" s="62"/>
      <c r="ACR28" s="62"/>
      <c r="ACS28" s="62"/>
      <c r="ACT28" s="62"/>
      <c r="ACU28" s="62"/>
      <c r="ACV28" s="62"/>
      <c r="ACW28" s="62"/>
      <c r="ACX28" s="62"/>
      <c r="ACY28" s="62"/>
      <c r="ACZ28" s="62"/>
      <c r="ADA28" s="62"/>
      <c r="ADB28" s="62"/>
      <c r="ADC28" s="62"/>
      <c r="ADD28" s="62"/>
      <c r="ADE28" s="62"/>
      <c r="ADF28" s="62"/>
      <c r="ADG28" s="62"/>
      <c r="ADH28" s="62"/>
      <c r="ADI28" s="62"/>
      <c r="ADJ28" s="62"/>
      <c r="ADK28" s="62"/>
      <c r="ADL28" s="62"/>
      <c r="ADM28" s="62"/>
      <c r="ADN28" s="62"/>
      <c r="ADO28" s="62"/>
      <c r="ADP28" s="62"/>
      <c r="ADQ28" s="62"/>
      <c r="ADR28" s="62"/>
      <c r="ADS28" s="62"/>
      <c r="ADT28" s="62"/>
      <c r="ADU28" s="62"/>
      <c r="ADV28" s="62"/>
      <c r="ADW28" s="62"/>
      <c r="ADX28" s="62"/>
      <c r="ADY28" s="62"/>
      <c r="ADZ28" s="62"/>
      <c r="AEA28" s="62"/>
      <c r="AEB28" s="62"/>
      <c r="AEC28" s="62"/>
      <c r="AED28" s="62"/>
      <c r="AEE28" s="62"/>
      <c r="AEF28" s="62"/>
      <c r="AEG28" s="62"/>
      <c r="AEH28" s="62"/>
      <c r="AEI28" s="62"/>
      <c r="AEJ28" s="62"/>
      <c r="AEK28" s="62"/>
      <c r="AEL28" s="62"/>
      <c r="AEM28" s="62"/>
      <c r="AEN28" s="62"/>
      <c r="AEO28" s="62"/>
      <c r="AEP28" s="62"/>
      <c r="AEQ28" s="62"/>
      <c r="AER28" s="62"/>
      <c r="AES28" s="62"/>
      <c r="AET28" s="62"/>
      <c r="AEU28" s="62"/>
      <c r="AEV28" s="62"/>
      <c r="AEW28" s="62"/>
      <c r="AEX28" s="62"/>
      <c r="AEY28" s="62"/>
      <c r="AEZ28" s="62"/>
      <c r="AFA28" s="62"/>
      <c r="AFB28" s="62"/>
      <c r="AFC28" s="62"/>
      <c r="AFD28" s="62"/>
      <c r="AFE28" s="62"/>
      <c r="AFF28" s="62"/>
      <c r="AFG28" s="62"/>
      <c r="AFH28" s="62"/>
      <c r="AFI28" s="62"/>
      <c r="AFJ28" s="62"/>
      <c r="AFK28" s="62"/>
      <c r="AFL28" s="62"/>
      <c r="AFM28" s="62"/>
      <c r="AFN28" s="62"/>
      <c r="AFO28" s="62"/>
      <c r="AFP28" s="62"/>
      <c r="AFQ28" s="62"/>
      <c r="AFR28" s="62"/>
      <c r="AFS28" s="62"/>
      <c r="AFT28" s="62"/>
      <c r="AFU28" s="62"/>
      <c r="AFV28" s="62"/>
      <c r="AFW28" s="62"/>
      <c r="AFX28" s="62"/>
      <c r="AFY28" s="62"/>
      <c r="AFZ28" s="62"/>
      <c r="AGA28" s="62"/>
      <c r="AGB28" s="62"/>
      <c r="AGC28" s="62"/>
      <c r="AGD28" s="62"/>
      <c r="AGE28" s="62"/>
      <c r="AGF28" s="62"/>
      <c r="AGG28" s="62"/>
      <c r="AGH28" s="62"/>
      <c r="AGI28" s="62"/>
      <c r="AGJ28" s="62"/>
      <c r="AGK28" s="62"/>
      <c r="AGL28" s="62"/>
      <c r="AGM28" s="62"/>
      <c r="AGN28" s="62"/>
      <c r="AGO28" s="62"/>
      <c r="AGP28" s="62"/>
      <c r="AGQ28" s="62"/>
      <c r="AGR28" s="62"/>
      <c r="AGS28" s="62"/>
      <c r="AGT28" s="62"/>
      <c r="AGU28" s="62"/>
      <c r="AGV28" s="62"/>
      <c r="AGW28" s="62"/>
      <c r="AGX28" s="62"/>
      <c r="AGY28" s="62"/>
      <c r="AGZ28" s="62"/>
      <c r="AHA28" s="62"/>
      <c r="AHB28" s="62"/>
      <c r="AHC28" s="62"/>
      <c r="AHD28" s="62"/>
      <c r="AHE28" s="62"/>
      <c r="AHF28" s="62"/>
      <c r="AHG28" s="62"/>
      <c r="AHH28" s="62"/>
      <c r="AHI28" s="62"/>
      <c r="AHJ28" s="62"/>
      <c r="AHK28" s="62"/>
      <c r="AHL28" s="62"/>
      <c r="AHM28" s="62"/>
      <c r="AHN28" s="62"/>
      <c r="AHO28" s="62"/>
      <c r="AHP28" s="62"/>
      <c r="AHQ28" s="62"/>
      <c r="AHR28" s="62"/>
      <c r="AHS28" s="62"/>
      <c r="AHT28" s="62"/>
      <c r="AHU28" s="62"/>
      <c r="AHV28" s="62"/>
      <c r="AHW28" s="62"/>
      <c r="AHX28" s="62"/>
      <c r="AHY28" s="62"/>
      <c r="AHZ28" s="62"/>
      <c r="AIA28" s="62"/>
      <c r="AIB28" s="62"/>
      <c r="AIC28" s="62"/>
      <c r="AID28" s="62"/>
      <c r="AIE28" s="62"/>
      <c r="AIF28" s="62"/>
      <c r="AIG28" s="62"/>
      <c r="AIH28" s="62"/>
      <c r="AII28" s="62"/>
      <c r="AIJ28" s="62"/>
      <c r="AIK28" s="62"/>
      <c r="AIL28" s="62"/>
      <c r="AIM28" s="62"/>
      <c r="AIN28" s="62"/>
      <c r="AIO28" s="62"/>
      <c r="AIP28" s="62"/>
      <c r="AIQ28" s="62"/>
      <c r="AIR28" s="62"/>
      <c r="AIS28" s="62"/>
      <c r="AIT28" s="62"/>
      <c r="AIU28" s="62"/>
      <c r="AIV28" s="62"/>
      <c r="AIW28" s="62"/>
      <c r="AIX28" s="62"/>
      <c r="AIY28" s="62"/>
      <c r="AIZ28" s="62"/>
      <c r="AJA28" s="62"/>
      <c r="AJB28" s="62"/>
      <c r="AJC28" s="62"/>
      <c r="AJD28" s="62"/>
      <c r="AJE28" s="62"/>
      <c r="AJF28" s="62"/>
      <c r="AJG28" s="62"/>
      <c r="AJH28" s="62"/>
      <c r="AJI28" s="62"/>
      <c r="AJJ28" s="62"/>
      <c r="AJK28" s="62"/>
      <c r="AJL28" s="62"/>
      <c r="AJM28" s="62"/>
      <c r="AJN28" s="62"/>
      <c r="AJO28" s="62"/>
      <c r="AJP28" s="62"/>
      <c r="AJQ28" s="62"/>
      <c r="AJR28" s="62"/>
      <c r="AJS28" s="62"/>
      <c r="AJT28" s="62"/>
      <c r="AJU28" s="62"/>
      <c r="AJV28" s="62"/>
      <c r="AJW28" s="62"/>
      <c r="AJX28" s="62"/>
      <c r="AJY28" s="62"/>
      <c r="AJZ28" s="62"/>
      <c r="AKA28" s="62"/>
      <c r="AKB28" s="62"/>
      <c r="AKC28" s="62"/>
      <c r="AKD28" s="62"/>
      <c r="AKE28" s="62"/>
      <c r="AKF28" s="62"/>
      <c r="AKG28" s="62"/>
      <c r="AKH28" s="62"/>
      <c r="AKI28" s="62"/>
      <c r="AKJ28" s="62"/>
      <c r="AKK28" s="62"/>
      <c r="AKL28" s="62"/>
      <c r="AKM28" s="62"/>
      <c r="AKN28" s="62"/>
      <c r="AKO28" s="62"/>
      <c r="AKP28" s="62"/>
      <c r="AKQ28" s="62"/>
      <c r="AKR28" s="62"/>
      <c r="AKS28" s="62"/>
      <c r="AKT28" s="62"/>
      <c r="AKU28" s="62"/>
      <c r="AKV28" s="62"/>
      <c r="AKW28" s="62"/>
      <c r="AKX28" s="62"/>
      <c r="AKY28" s="62"/>
      <c r="AKZ28" s="62"/>
      <c r="ALA28" s="62"/>
    </row>
    <row r="29" spans="1:989" x14ac:dyDescent="0.3">
      <c r="A29" s="167" t="s">
        <v>33</v>
      </c>
      <c r="B29" s="168"/>
      <c r="C29" s="168"/>
      <c r="D29" s="168"/>
      <c r="E29" s="168"/>
      <c r="F29" s="169"/>
      <c r="G29" s="78">
        <f>ROUND(SUM(G24:G28),2)</f>
        <v>2151.36</v>
      </c>
    </row>
    <row r="30" spans="1:989" s="5" customFormat="1" ht="18" customHeight="1" x14ac:dyDescent="0.3">
      <c r="A30" s="170"/>
      <c r="B30" s="170"/>
      <c r="C30" s="170"/>
      <c r="D30" s="170"/>
      <c r="E30" s="170"/>
      <c r="F30" s="170"/>
      <c r="G30" s="170"/>
      <c r="H30" s="170"/>
      <c r="I30" s="170"/>
    </row>
    <row r="31" spans="1:989" s="63" customFormat="1" ht="18" customHeight="1" x14ac:dyDescent="0.25">
      <c r="A31" s="170" t="s">
        <v>97</v>
      </c>
      <c r="B31" s="170"/>
      <c r="C31" s="170"/>
      <c r="D31" s="170"/>
      <c r="E31" s="170"/>
      <c r="F31" s="170"/>
      <c r="G31" s="170"/>
      <c r="H31" s="37"/>
      <c r="I31" s="37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2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2"/>
      <c r="CH31" s="62"/>
      <c r="CI31" s="62"/>
      <c r="CJ31" s="62"/>
      <c r="CK31" s="62"/>
      <c r="CL31" s="62"/>
      <c r="CM31" s="62"/>
      <c r="CN31" s="62"/>
      <c r="CO31" s="62"/>
      <c r="CP31" s="62"/>
      <c r="CQ31" s="62"/>
      <c r="CR31" s="62"/>
      <c r="CS31" s="62"/>
      <c r="CT31" s="62"/>
      <c r="CU31" s="62"/>
      <c r="CV31" s="62"/>
      <c r="CW31" s="62"/>
      <c r="CX31" s="62"/>
      <c r="CY31" s="62"/>
      <c r="CZ31" s="62"/>
      <c r="DA31" s="62"/>
      <c r="DB31" s="62"/>
      <c r="DC31" s="62"/>
      <c r="DD31" s="62"/>
      <c r="DE31" s="62"/>
      <c r="DF31" s="62"/>
      <c r="DG31" s="62"/>
      <c r="DH31" s="62"/>
      <c r="DI31" s="62"/>
      <c r="DJ31" s="62"/>
      <c r="DK31" s="62"/>
      <c r="DL31" s="62"/>
      <c r="DM31" s="62"/>
      <c r="DN31" s="62"/>
      <c r="DO31" s="62"/>
      <c r="DP31" s="62"/>
      <c r="DQ31" s="62"/>
      <c r="DR31" s="62"/>
      <c r="DS31" s="62"/>
      <c r="DT31" s="62"/>
      <c r="DU31" s="62"/>
      <c r="DV31" s="62"/>
      <c r="DW31" s="62"/>
      <c r="DX31" s="62"/>
      <c r="DY31" s="62"/>
      <c r="DZ31" s="62"/>
      <c r="EA31" s="62"/>
      <c r="EB31" s="62"/>
      <c r="EC31" s="62"/>
      <c r="ED31" s="62"/>
      <c r="EE31" s="62"/>
      <c r="EF31" s="62"/>
      <c r="EG31" s="62"/>
      <c r="EH31" s="62"/>
      <c r="EI31" s="62"/>
      <c r="EJ31" s="62"/>
      <c r="EK31" s="62"/>
      <c r="EL31" s="62"/>
      <c r="EM31" s="62"/>
      <c r="EN31" s="62"/>
      <c r="EO31" s="62"/>
      <c r="EP31" s="62"/>
      <c r="EQ31" s="62"/>
      <c r="ER31" s="62"/>
      <c r="ES31" s="62"/>
      <c r="ET31" s="62"/>
      <c r="EU31" s="62"/>
      <c r="EV31" s="62"/>
      <c r="EW31" s="62"/>
      <c r="EX31" s="62"/>
      <c r="EY31" s="62"/>
      <c r="EZ31" s="62"/>
      <c r="FA31" s="62"/>
      <c r="FB31" s="62"/>
      <c r="FC31" s="62"/>
      <c r="FD31" s="62"/>
      <c r="FE31" s="62"/>
      <c r="FF31" s="62"/>
      <c r="FG31" s="62"/>
      <c r="FH31" s="62"/>
      <c r="FI31" s="62"/>
      <c r="FJ31" s="62"/>
      <c r="FK31" s="62"/>
      <c r="FL31" s="62"/>
      <c r="FM31" s="62"/>
      <c r="FN31" s="62"/>
      <c r="FO31" s="62"/>
      <c r="FP31" s="62"/>
      <c r="FQ31" s="62"/>
      <c r="FR31" s="62"/>
      <c r="FS31" s="62"/>
      <c r="FT31" s="62"/>
      <c r="FU31" s="62"/>
      <c r="FV31" s="62"/>
      <c r="FW31" s="62"/>
      <c r="FX31" s="62"/>
      <c r="FY31" s="62"/>
      <c r="FZ31" s="62"/>
      <c r="GA31" s="62"/>
      <c r="GB31" s="62"/>
      <c r="GC31" s="62"/>
      <c r="GD31" s="62"/>
      <c r="GE31" s="62"/>
      <c r="GF31" s="62"/>
      <c r="GG31" s="62"/>
      <c r="GH31" s="62"/>
      <c r="GI31" s="62"/>
      <c r="GJ31" s="62"/>
      <c r="GK31" s="62"/>
      <c r="GL31" s="62"/>
      <c r="GM31" s="62"/>
      <c r="GN31" s="62"/>
      <c r="GO31" s="62"/>
      <c r="GP31" s="62"/>
      <c r="GQ31" s="62"/>
      <c r="GR31" s="62"/>
      <c r="GS31" s="62"/>
      <c r="GT31" s="62"/>
      <c r="GU31" s="62"/>
      <c r="GV31" s="62"/>
      <c r="GW31" s="62"/>
      <c r="GX31" s="62"/>
      <c r="GY31" s="62"/>
      <c r="GZ31" s="62"/>
      <c r="HA31" s="62"/>
      <c r="HB31" s="62"/>
      <c r="HC31" s="62"/>
      <c r="HD31" s="62"/>
      <c r="HE31" s="62"/>
      <c r="HF31" s="62"/>
      <c r="HG31" s="62"/>
      <c r="HH31" s="62"/>
      <c r="HI31" s="62"/>
      <c r="HJ31" s="62"/>
      <c r="HK31" s="62"/>
      <c r="HL31" s="62"/>
      <c r="HM31" s="62"/>
      <c r="HN31" s="62"/>
      <c r="HO31" s="62"/>
      <c r="HP31" s="62"/>
      <c r="HQ31" s="62"/>
      <c r="HR31" s="62"/>
      <c r="HS31" s="62"/>
      <c r="HT31" s="62"/>
      <c r="HU31" s="62"/>
      <c r="HV31" s="62"/>
      <c r="HW31" s="62"/>
      <c r="HX31" s="62"/>
      <c r="HY31" s="62"/>
      <c r="HZ31" s="62"/>
      <c r="IA31" s="62"/>
      <c r="IB31" s="62"/>
      <c r="IC31" s="62"/>
      <c r="ID31" s="62"/>
      <c r="IE31" s="62"/>
      <c r="IF31" s="62"/>
      <c r="IG31" s="62"/>
      <c r="IH31" s="62"/>
      <c r="II31" s="62"/>
      <c r="IJ31" s="62"/>
      <c r="IK31" s="62"/>
      <c r="IL31" s="62"/>
      <c r="IM31" s="62"/>
      <c r="IN31" s="62"/>
      <c r="IO31" s="62"/>
      <c r="IP31" s="62"/>
      <c r="IQ31" s="62"/>
      <c r="IR31" s="62"/>
      <c r="IS31" s="62"/>
      <c r="IT31" s="62"/>
      <c r="IU31" s="62"/>
      <c r="IV31" s="62"/>
      <c r="IW31" s="62"/>
      <c r="IX31" s="62"/>
      <c r="IY31" s="62"/>
      <c r="IZ31" s="62"/>
      <c r="JA31" s="62"/>
      <c r="JB31" s="62"/>
      <c r="JC31" s="62"/>
      <c r="JD31" s="62"/>
      <c r="JE31" s="62"/>
      <c r="JF31" s="62"/>
      <c r="JG31" s="62"/>
      <c r="JH31" s="62"/>
      <c r="JI31" s="62"/>
      <c r="JJ31" s="62"/>
      <c r="JK31" s="62"/>
      <c r="JL31" s="62"/>
      <c r="JM31" s="62"/>
      <c r="JN31" s="62"/>
      <c r="JO31" s="62"/>
      <c r="JP31" s="62"/>
      <c r="JQ31" s="62"/>
      <c r="JR31" s="62"/>
      <c r="JS31" s="62"/>
      <c r="JT31" s="62"/>
      <c r="JU31" s="62"/>
      <c r="JV31" s="62"/>
      <c r="JW31" s="62"/>
      <c r="JX31" s="62"/>
      <c r="JY31" s="62"/>
      <c r="JZ31" s="62"/>
      <c r="KA31" s="62"/>
      <c r="KB31" s="62"/>
      <c r="KC31" s="62"/>
      <c r="KD31" s="62"/>
      <c r="KE31" s="62"/>
      <c r="KF31" s="62"/>
      <c r="KG31" s="62"/>
      <c r="KH31" s="62"/>
      <c r="KI31" s="62"/>
      <c r="KJ31" s="62"/>
      <c r="KK31" s="62"/>
      <c r="KL31" s="62"/>
      <c r="KM31" s="62"/>
      <c r="KN31" s="62"/>
      <c r="KO31" s="62"/>
      <c r="KP31" s="62"/>
      <c r="KQ31" s="62"/>
      <c r="KR31" s="62"/>
      <c r="KS31" s="62"/>
      <c r="KT31" s="62"/>
      <c r="KU31" s="62"/>
      <c r="KV31" s="62"/>
      <c r="KW31" s="62"/>
      <c r="KX31" s="62"/>
      <c r="KY31" s="62"/>
      <c r="KZ31" s="62"/>
      <c r="LA31" s="62"/>
      <c r="LB31" s="62"/>
      <c r="LC31" s="62"/>
      <c r="LD31" s="62"/>
      <c r="LE31" s="62"/>
      <c r="LF31" s="62"/>
      <c r="LG31" s="62"/>
      <c r="LH31" s="62"/>
      <c r="LI31" s="62"/>
      <c r="LJ31" s="62"/>
      <c r="LK31" s="62"/>
      <c r="LL31" s="62"/>
      <c r="LM31" s="62"/>
      <c r="LN31" s="62"/>
      <c r="LO31" s="62"/>
      <c r="LP31" s="62"/>
      <c r="LQ31" s="62"/>
      <c r="LR31" s="62"/>
      <c r="LS31" s="62"/>
      <c r="LT31" s="62"/>
      <c r="LU31" s="62"/>
      <c r="LV31" s="62"/>
      <c r="LW31" s="62"/>
      <c r="LX31" s="62"/>
      <c r="LY31" s="62"/>
      <c r="LZ31" s="62"/>
      <c r="MA31" s="62"/>
      <c r="MB31" s="62"/>
      <c r="MC31" s="62"/>
      <c r="MD31" s="62"/>
      <c r="ME31" s="62"/>
      <c r="MF31" s="62"/>
      <c r="MG31" s="62"/>
      <c r="MH31" s="62"/>
      <c r="MI31" s="62"/>
      <c r="MJ31" s="62"/>
      <c r="MK31" s="62"/>
      <c r="ML31" s="62"/>
      <c r="MM31" s="62"/>
      <c r="MN31" s="62"/>
      <c r="MO31" s="62"/>
      <c r="MP31" s="62"/>
      <c r="MQ31" s="62"/>
      <c r="MR31" s="62"/>
      <c r="MS31" s="62"/>
      <c r="MT31" s="62"/>
      <c r="MU31" s="62"/>
      <c r="MV31" s="62"/>
      <c r="MW31" s="62"/>
      <c r="MX31" s="62"/>
      <c r="MY31" s="62"/>
      <c r="MZ31" s="62"/>
      <c r="NA31" s="62"/>
      <c r="NB31" s="62"/>
      <c r="NC31" s="62"/>
      <c r="ND31" s="62"/>
      <c r="NE31" s="62"/>
      <c r="NF31" s="62"/>
      <c r="NG31" s="62"/>
      <c r="NH31" s="62"/>
      <c r="NI31" s="62"/>
      <c r="NJ31" s="62"/>
      <c r="NK31" s="62"/>
      <c r="NL31" s="62"/>
      <c r="NM31" s="62"/>
      <c r="NN31" s="62"/>
      <c r="NO31" s="62"/>
      <c r="NP31" s="62"/>
      <c r="NQ31" s="62"/>
      <c r="NR31" s="62"/>
      <c r="NS31" s="62"/>
      <c r="NT31" s="62"/>
      <c r="NU31" s="62"/>
      <c r="NV31" s="62"/>
      <c r="NW31" s="62"/>
      <c r="NX31" s="62"/>
      <c r="NY31" s="62"/>
      <c r="NZ31" s="62"/>
      <c r="OA31" s="62"/>
      <c r="OB31" s="62"/>
      <c r="OC31" s="62"/>
      <c r="OD31" s="62"/>
      <c r="OE31" s="62"/>
      <c r="OF31" s="62"/>
      <c r="OG31" s="62"/>
      <c r="OH31" s="62"/>
      <c r="OI31" s="62"/>
      <c r="OJ31" s="62"/>
      <c r="OK31" s="62"/>
      <c r="OL31" s="62"/>
      <c r="OM31" s="62"/>
      <c r="ON31" s="62"/>
      <c r="OO31" s="62"/>
      <c r="OP31" s="62"/>
      <c r="OQ31" s="62"/>
      <c r="OR31" s="62"/>
      <c r="OS31" s="62"/>
      <c r="OT31" s="62"/>
      <c r="OU31" s="62"/>
      <c r="OV31" s="62"/>
      <c r="OW31" s="62"/>
      <c r="OX31" s="62"/>
      <c r="OY31" s="62"/>
      <c r="OZ31" s="62"/>
      <c r="PA31" s="62"/>
      <c r="PB31" s="62"/>
      <c r="PC31" s="62"/>
      <c r="PD31" s="62"/>
      <c r="PE31" s="62"/>
      <c r="PF31" s="62"/>
      <c r="PG31" s="62"/>
      <c r="PH31" s="62"/>
      <c r="PI31" s="62"/>
      <c r="PJ31" s="62"/>
      <c r="PK31" s="62"/>
      <c r="PL31" s="62"/>
      <c r="PM31" s="62"/>
      <c r="PN31" s="62"/>
      <c r="PO31" s="62"/>
      <c r="PP31" s="62"/>
      <c r="PQ31" s="62"/>
      <c r="PR31" s="62"/>
      <c r="PS31" s="62"/>
      <c r="PT31" s="62"/>
      <c r="PU31" s="62"/>
      <c r="PV31" s="62"/>
      <c r="PW31" s="62"/>
      <c r="PX31" s="62"/>
      <c r="PY31" s="62"/>
      <c r="PZ31" s="62"/>
      <c r="QA31" s="62"/>
      <c r="QB31" s="62"/>
      <c r="QC31" s="62"/>
      <c r="QD31" s="62"/>
      <c r="QE31" s="62"/>
      <c r="QF31" s="62"/>
      <c r="QG31" s="62"/>
      <c r="QH31" s="62"/>
      <c r="QI31" s="62"/>
      <c r="QJ31" s="62"/>
      <c r="QK31" s="62"/>
      <c r="QL31" s="62"/>
      <c r="QM31" s="62"/>
      <c r="QN31" s="62"/>
      <c r="QO31" s="62"/>
      <c r="QP31" s="62"/>
      <c r="QQ31" s="62"/>
      <c r="QR31" s="62"/>
      <c r="QS31" s="62"/>
      <c r="QT31" s="62"/>
      <c r="QU31" s="62"/>
      <c r="QV31" s="62"/>
      <c r="QW31" s="62"/>
      <c r="QX31" s="62"/>
      <c r="QY31" s="62"/>
      <c r="QZ31" s="62"/>
      <c r="RA31" s="62"/>
      <c r="RB31" s="62"/>
      <c r="RC31" s="62"/>
      <c r="RD31" s="62"/>
      <c r="RE31" s="62"/>
      <c r="RF31" s="62"/>
      <c r="RG31" s="62"/>
      <c r="RH31" s="62"/>
      <c r="RI31" s="62"/>
      <c r="RJ31" s="62"/>
      <c r="RK31" s="62"/>
      <c r="RL31" s="62"/>
      <c r="RM31" s="62"/>
      <c r="RN31" s="62"/>
      <c r="RO31" s="62"/>
      <c r="RP31" s="62"/>
      <c r="RQ31" s="62"/>
      <c r="RR31" s="62"/>
      <c r="RS31" s="62"/>
      <c r="RT31" s="62"/>
      <c r="RU31" s="62"/>
      <c r="RV31" s="62"/>
      <c r="RW31" s="62"/>
      <c r="RX31" s="62"/>
      <c r="RY31" s="62"/>
      <c r="RZ31" s="62"/>
      <c r="SA31" s="62"/>
      <c r="SB31" s="62"/>
      <c r="SC31" s="62"/>
      <c r="SD31" s="62"/>
      <c r="SE31" s="62"/>
      <c r="SF31" s="62"/>
      <c r="SG31" s="62"/>
      <c r="SH31" s="62"/>
      <c r="SI31" s="62"/>
      <c r="SJ31" s="62"/>
      <c r="SK31" s="62"/>
      <c r="SL31" s="62"/>
      <c r="SM31" s="62"/>
      <c r="SN31" s="62"/>
      <c r="SO31" s="62"/>
      <c r="SP31" s="62"/>
      <c r="SQ31" s="62"/>
      <c r="SR31" s="62"/>
      <c r="SS31" s="62"/>
      <c r="ST31" s="62"/>
      <c r="SU31" s="62"/>
      <c r="SV31" s="62"/>
      <c r="SW31" s="62"/>
      <c r="SX31" s="62"/>
      <c r="SY31" s="62"/>
      <c r="SZ31" s="62"/>
      <c r="TA31" s="62"/>
      <c r="TB31" s="62"/>
      <c r="TC31" s="62"/>
      <c r="TD31" s="62"/>
      <c r="TE31" s="62"/>
      <c r="TF31" s="62"/>
      <c r="TG31" s="62"/>
      <c r="TH31" s="62"/>
      <c r="TI31" s="62"/>
      <c r="TJ31" s="62"/>
      <c r="TK31" s="62"/>
      <c r="TL31" s="62"/>
      <c r="TM31" s="62"/>
      <c r="TN31" s="62"/>
      <c r="TO31" s="62"/>
      <c r="TP31" s="62"/>
      <c r="TQ31" s="62"/>
      <c r="TR31" s="62"/>
      <c r="TS31" s="62"/>
      <c r="TT31" s="62"/>
      <c r="TU31" s="62"/>
      <c r="TV31" s="62"/>
      <c r="TW31" s="62"/>
      <c r="TX31" s="62"/>
      <c r="TY31" s="62"/>
      <c r="TZ31" s="62"/>
      <c r="UA31" s="62"/>
      <c r="UB31" s="62"/>
      <c r="UC31" s="62"/>
      <c r="UD31" s="62"/>
      <c r="UE31" s="62"/>
      <c r="UF31" s="62"/>
      <c r="UG31" s="62"/>
      <c r="UH31" s="62"/>
      <c r="UI31" s="62"/>
      <c r="UJ31" s="62"/>
      <c r="UK31" s="62"/>
      <c r="UL31" s="62"/>
      <c r="UM31" s="62"/>
      <c r="UN31" s="62"/>
      <c r="UO31" s="62"/>
      <c r="UP31" s="62"/>
      <c r="UQ31" s="62"/>
      <c r="UR31" s="62"/>
      <c r="US31" s="62"/>
      <c r="UT31" s="62"/>
      <c r="UU31" s="62"/>
      <c r="UV31" s="62"/>
      <c r="UW31" s="62"/>
      <c r="UX31" s="62"/>
      <c r="UY31" s="62"/>
      <c r="UZ31" s="62"/>
      <c r="VA31" s="62"/>
      <c r="VB31" s="62"/>
      <c r="VC31" s="62"/>
      <c r="VD31" s="62"/>
      <c r="VE31" s="62"/>
      <c r="VF31" s="62"/>
      <c r="VG31" s="62"/>
      <c r="VH31" s="62"/>
      <c r="VI31" s="62"/>
      <c r="VJ31" s="62"/>
      <c r="VK31" s="62"/>
      <c r="VL31" s="62"/>
      <c r="VM31" s="62"/>
      <c r="VN31" s="62"/>
      <c r="VO31" s="62"/>
      <c r="VP31" s="62"/>
      <c r="VQ31" s="62"/>
      <c r="VR31" s="62"/>
      <c r="VS31" s="62"/>
      <c r="VT31" s="62"/>
      <c r="VU31" s="62"/>
      <c r="VV31" s="62"/>
      <c r="VW31" s="62"/>
      <c r="VX31" s="62"/>
      <c r="VY31" s="62"/>
      <c r="VZ31" s="62"/>
      <c r="WA31" s="62"/>
      <c r="WB31" s="62"/>
      <c r="WC31" s="62"/>
      <c r="WD31" s="62"/>
      <c r="WE31" s="62"/>
      <c r="WF31" s="62"/>
      <c r="WG31" s="62"/>
      <c r="WH31" s="62"/>
      <c r="WI31" s="62"/>
      <c r="WJ31" s="62"/>
      <c r="WK31" s="62"/>
      <c r="WL31" s="62"/>
      <c r="WM31" s="62"/>
      <c r="WN31" s="62"/>
      <c r="WO31" s="62"/>
      <c r="WP31" s="62"/>
      <c r="WQ31" s="62"/>
      <c r="WR31" s="62"/>
      <c r="WS31" s="62"/>
      <c r="WT31" s="62"/>
      <c r="WU31" s="62"/>
      <c r="WV31" s="62"/>
      <c r="WW31" s="62"/>
      <c r="WX31" s="62"/>
      <c r="WY31" s="62"/>
      <c r="WZ31" s="62"/>
      <c r="XA31" s="62"/>
      <c r="XB31" s="62"/>
      <c r="XC31" s="62"/>
      <c r="XD31" s="62"/>
      <c r="XE31" s="62"/>
      <c r="XF31" s="62"/>
      <c r="XG31" s="62"/>
      <c r="XH31" s="62"/>
      <c r="XI31" s="62"/>
      <c r="XJ31" s="62"/>
      <c r="XK31" s="62"/>
      <c r="XL31" s="62"/>
      <c r="XM31" s="62"/>
      <c r="XN31" s="62"/>
      <c r="XO31" s="62"/>
      <c r="XP31" s="62"/>
      <c r="XQ31" s="62"/>
      <c r="XR31" s="62"/>
      <c r="XS31" s="62"/>
      <c r="XT31" s="62"/>
      <c r="XU31" s="62"/>
      <c r="XV31" s="62"/>
      <c r="XW31" s="62"/>
      <c r="XX31" s="62"/>
      <c r="XY31" s="62"/>
      <c r="XZ31" s="62"/>
      <c r="YA31" s="62"/>
      <c r="YB31" s="62"/>
      <c r="YC31" s="62"/>
      <c r="YD31" s="62"/>
      <c r="YE31" s="62"/>
      <c r="YF31" s="62"/>
      <c r="YG31" s="62"/>
      <c r="YH31" s="62"/>
      <c r="YI31" s="62"/>
      <c r="YJ31" s="62"/>
      <c r="YK31" s="62"/>
      <c r="YL31" s="62"/>
      <c r="YM31" s="62"/>
      <c r="YN31" s="62"/>
      <c r="YO31" s="62"/>
      <c r="YP31" s="62"/>
      <c r="YQ31" s="62"/>
      <c r="YR31" s="62"/>
      <c r="YS31" s="62"/>
      <c r="YT31" s="62"/>
      <c r="YU31" s="62"/>
      <c r="YV31" s="62"/>
      <c r="YW31" s="62"/>
      <c r="YX31" s="62"/>
      <c r="YY31" s="62"/>
      <c r="YZ31" s="62"/>
      <c r="ZA31" s="62"/>
      <c r="ZB31" s="62"/>
      <c r="ZC31" s="62"/>
      <c r="ZD31" s="62"/>
      <c r="ZE31" s="62"/>
      <c r="ZF31" s="62"/>
      <c r="ZG31" s="62"/>
      <c r="ZH31" s="62"/>
      <c r="ZI31" s="62"/>
      <c r="ZJ31" s="62"/>
      <c r="ZK31" s="62"/>
      <c r="ZL31" s="62"/>
      <c r="ZM31" s="62"/>
      <c r="ZN31" s="62"/>
      <c r="ZO31" s="62"/>
      <c r="ZP31" s="62"/>
      <c r="ZQ31" s="62"/>
      <c r="ZR31" s="62"/>
      <c r="ZS31" s="62"/>
      <c r="ZT31" s="62"/>
      <c r="ZU31" s="62"/>
      <c r="ZV31" s="62"/>
      <c r="ZW31" s="62"/>
      <c r="ZX31" s="62"/>
      <c r="ZY31" s="62"/>
      <c r="ZZ31" s="62"/>
      <c r="AAA31" s="62"/>
      <c r="AAB31" s="62"/>
      <c r="AAC31" s="62"/>
      <c r="AAD31" s="62"/>
      <c r="AAE31" s="62"/>
      <c r="AAF31" s="62"/>
      <c r="AAG31" s="62"/>
      <c r="AAH31" s="62"/>
      <c r="AAI31" s="62"/>
      <c r="AAJ31" s="62"/>
      <c r="AAK31" s="62"/>
      <c r="AAL31" s="62"/>
      <c r="AAM31" s="62"/>
      <c r="AAN31" s="62"/>
      <c r="AAO31" s="62"/>
      <c r="AAP31" s="62"/>
      <c r="AAQ31" s="62"/>
      <c r="AAR31" s="62"/>
      <c r="AAS31" s="62"/>
      <c r="AAT31" s="62"/>
      <c r="AAU31" s="62"/>
      <c r="AAV31" s="62"/>
      <c r="AAW31" s="62"/>
      <c r="AAX31" s="62"/>
      <c r="AAY31" s="62"/>
      <c r="AAZ31" s="62"/>
      <c r="ABA31" s="62"/>
      <c r="ABB31" s="62"/>
      <c r="ABC31" s="62"/>
      <c r="ABD31" s="62"/>
      <c r="ABE31" s="62"/>
      <c r="ABF31" s="62"/>
      <c r="ABG31" s="62"/>
      <c r="ABH31" s="62"/>
      <c r="ABI31" s="62"/>
      <c r="ABJ31" s="62"/>
      <c r="ABK31" s="62"/>
      <c r="ABL31" s="62"/>
      <c r="ABM31" s="62"/>
      <c r="ABN31" s="62"/>
      <c r="ABO31" s="62"/>
      <c r="ABP31" s="62"/>
      <c r="ABQ31" s="62"/>
      <c r="ABR31" s="62"/>
      <c r="ABS31" s="62"/>
      <c r="ABT31" s="62"/>
      <c r="ABU31" s="62"/>
      <c r="ABV31" s="62"/>
      <c r="ABW31" s="62"/>
      <c r="ABX31" s="62"/>
      <c r="ABY31" s="62"/>
      <c r="ABZ31" s="62"/>
      <c r="ACA31" s="62"/>
      <c r="ACB31" s="62"/>
      <c r="ACC31" s="62"/>
      <c r="ACD31" s="62"/>
      <c r="ACE31" s="62"/>
      <c r="ACF31" s="62"/>
      <c r="ACG31" s="62"/>
      <c r="ACH31" s="62"/>
      <c r="ACI31" s="62"/>
      <c r="ACJ31" s="62"/>
      <c r="ACK31" s="62"/>
      <c r="ACL31" s="62"/>
      <c r="ACM31" s="62"/>
      <c r="ACN31" s="62"/>
      <c r="ACO31" s="62"/>
      <c r="ACP31" s="62"/>
      <c r="ACQ31" s="62"/>
      <c r="ACR31" s="62"/>
      <c r="ACS31" s="62"/>
      <c r="ACT31" s="62"/>
      <c r="ACU31" s="62"/>
      <c r="ACV31" s="62"/>
      <c r="ACW31" s="62"/>
      <c r="ACX31" s="62"/>
      <c r="ACY31" s="62"/>
      <c r="ACZ31" s="62"/>
      <c r="ADA31" s="62"/>
      <c r="ADB31" s="62"/>
      <c r="ADC31" s="62"/>
      <c r="ADD31" s="62"/>
      <c r="ADE31" s="62"/>
      <c r="ADF31" s="62"/>
      <c r="ADG31" s="62"/>
      <c r="ADH31" s="62"/>
      <c r="ADI31" s="62"/>
      <c r="ADJ31" s="62"/>
      <c r="ADK31" s="62"/>
      <c r="ADL31" s="62"/>
      <c r="ADM31" s="62"/>
      <c r="ADN31" s="62"/>
      <c r="ADO31" s="62"/>
      <c r="ADP31" s="62"/>
      <c r="ADQ31" s="62"/>
      <c r="ADR31" s="62"/>
      <c r="ADS31" s="62"/>
      <c r="ADT31" s="62"/>
      <c r="ADU31" s="62"/>
      <c r="ADV31" s="62"/>
      <c r="ADW31" s="62"/>
      <c r="ADX31" s="62"/>
      <c r="ADY31" s="62"/>
      <c r="ADZ31" s="62"/>
      <c r="AEA31" s="62"/>
      <c r="AEB31" s="62"/>
      <c r="AEC31" s="62"/>
      <c r="AED31" s="62"/>
      <c r="AEE31" s="62"/>
      <c r="AEF31" s="62"/>
      <c r="AEG31" s="62"/>
      <c r="AEH31" s="62"/>
      <c r="AEI31" s="62"/>
      <c r="AEJ31" s="62"/>
      <c r="AEK31" s="62"/>
      <c r="AEL31" s="62"/>
      <c r="AEM31" s="62"/>
      <c r="AEN31" s="62"/>
      <c r="AEO31" s="62"/>
      <c r="AEP31" s="62"/>
      <c r="AEQ31" s="62"/>
      <c r="AER31" s="62"/>
      <c r="AES31" s="62"/>
      <c r="AET31" s="62"/>
      <c r="AEU31" s="62"/>
      <c r="AEV31" s="62"/>
      <c r="AEW31" s="62"/>
      <c r="AEX31" s="62"/>
      <c r="AEY31" s="62"/>
      <c r="AEZ31" s="62"/>
      <c r="AFA31" s="62"/>
      <c r="AFB31" s="62"/>
      <c r="AFC31" s="62"/>
      <c r="AFD31" s="62"/>
      <c r="AFE31" s="62"/>
      <c r="AFF31" s="62"/>
      <c r="AFG31" s="62"/>
      <c r="AFH31" s="62"/>
      <c r="AFI31" s="62"/>
      <c r="AFJ31" s="62"/>
      <c r="AFK31" s="62"/>
      <c r="AFL31" s="62"/>
      <c r="AFM31" s="62"/>
      <c r="AFN31" s="62"/>
      <c r="AFO31" s="62"/>
      <c r="AFP31" s="62"/>
      <c r="AFQ31" s="62"/>
      <c r="AFR31" s="62"/>
      <c r="AFS31" s="62"/>
      <c r="AFT31" s="62"/>
      <c r="AFU31" s="62"/>
      <c r="AFV31" s="62"/>
      <c r="AFW31" s="62"/>
      <c r="AFX31" s="62"/>
      <c r="AFY31" s="62"/>
      <c r="AFZ31" s="62"/>
      <c r="AGA31" s="62"/>
      <c r="AGB31" s="62"/>
      <c r="AGC31" s="62"/>
      <c r="AGD31" s="62"/>
      <c r="AGE31" s="62"/>
      <c r="AGF31" s="62"/>
      <c r="AGG31" s="62"/>
      <c r="AGH31" s="62"/>
      <c r="AGI31" s="62"/>
      <c r="AGJ31" s="62"/>
      <c r="AGK31" s="62"/>
      <c r="AGL31" s="62"/>
      <c r="AGM31" s="62"/>
      <c r="AGN31" s="62"/>
      <c r="AGO31" s="62"/>
      <c r="AGP31" s="62"/>
      <c r="AGQ31" s="62"/>
      <c r="AGR31" s="62"/>
      <c r="AGS31" s="62"/>
      <c r="AGT31" s="62"/>
      <c r="AGU31" s="62"/>
      <c r="AGV31" s="62"/>
      <c r="AGW31" s="62"/>
      <c r="AGX31" s="62"/>
      <c r="AGY31" s="62"/>
      <c r="AGZ31" s="62"/>
      <c r="AHA31" s="62"/>
      <c r="AHB31" s="62"/>
      <c r="AHC31" s="62"/>
      <c r="AHD31" s="62"/>
      <c r="AHE31" s="62"/>
      <c r="AHF31" s="62"/>
      <c r="AHG31" s="62"/>
      <c r="AHH31" s="62"/>
      <c r="AHI31" s="62"/>
      <c r="AHJ31" s="62"/>
      <c r="AHK31" s="62"/>
      <c r="AHL31" s="62"/>
      <c r="AHM31" s="62"/>
      <c r="AHN31" s="62"/>
      <c r="AHO31" s="62"/>
      <c r="AHP31" s="62"/>
      <c r="AHQ31" s="62"/>
      <c r="AHR31" s="62"/>
      <c r="AHS31" s="62"/>
      <c r="AHT31" s="62"/>
      <c r="AHU31" s="62"/>
      <c r="AHV31" s="62"/>
      <c r="AHW31" s="62"/>
      <c r="AHX31" s="62"/>
      <c r="AHY31" s="62"/>
      <c r="AHZ31" s="62"/>
      <c r="AIA31" s="62"/>
      <c r="AIB31" s="62"/>
      <c r="AIC31" s="62"/>
      <c r="AID31" s="62"/>
      <c r="AIE31" s="62"/>
      <c r="AIF31" s="62"/>
      <c r="AIG31" s="62"/>
      <c r="AIH31" s="62"/>
      <c r="AII31" s="62"/>
      <c r="AIJ31" s="62"/>
      <c r="AIK31" s="62"/>
      <c r="AIL31" s="62"/>
      <c r="AIM31" s="62"/>
      <c r="AIN31" s="62"/>
      <c r="AIO31" s="62"/>
      <c r="AIP31" s="62"/>
      <c r="AIQ31" s="62"/>
      <c r="AIR31" s="62"/>
      <c r="AIS31" s="62"/>
      <c r="AIT31" s="62"/>
      <c r="AIU31" s="62"/>
      <c r="AIV31" s="62"/>
      <c r="AIW31" s="62"/>
      <c r="AIX31" s="62"/>
      <c r="AIY31" s="62"/>
      <c r="AIZ31" s="62"/>
      <c r="AJA31" s="62"/>
      <c r="AJB31" s="62"/>
      <c r="AJC31" s="62"/>
      <c r="AJD31" s="62"/>
      <c r="AJE31" s="62"/>
      <c r="AJF31" s="62"/>
      <c r="AJG31" s="62"/>
      <c r="AJH31" s="62"/>
      <c r="AJI31" s="62"/>
      <c r="AJJ31" s="62"/>
      <c r="AJK31" s="62"/>
      <c r="AJL31" s="62"/>
      <c r="AJM31" s="62"/>
      <c r="AJN31" s="62"/>
      <c r="AJO31" s="62"/>
      <c r="AJP31" s="62"/>
      <c r="AJQ31" s="62"/>
      <c r="AJR31" s="62"/>
      <c r="AJS31" s="62"/>
      <c r="AJT31" s="62"/>
      <c r="AJU31" s="62"/>
      <c r="AJV31" s="62"/>
      <c r="AJW31" s="62"/>
      <c r="AJX31" s="62"/>
      <c r="AJY31" s="62"/>
      <c r="AJZ31" s="62"/>
      <c r="AKA31" s="62"/>
      <c r="AKB31" s="62"/>
      <c r="AKC31" s="62"/>
      <c r="AKD31" s="62"/>
      <c r="AKE31" s="62"/>
      <c r="AKF31" s="62"/>
      <c r="AKG31" s="62"/>
      <c r="AKH31" s="62"/>
      <c r="AKI31" s="62"/>
      <c r="AKJ31" s="62"/>
      <c r="AKK31" s="62"/>
      <c r="AKL31" s="62"/>
      <c r="AKM31" s="62"/>
      <c r="AKN31" s="62"/>
      <c r="AKO31" s="62"/>
      <c r="AKP31" s="62"/>
      <c r="AKQ31" s="62"/>
      <c r="AKR31" s="62"/>
      <c r="AKS31" s="62"/>
      <c r="AKT31" s="62"/>
      <c r="AKU31" s="62"/>
      <c r="AKV31" s="62"/>
      <c r="AKW31" s="62"/>
      <c r="AKX31" s="62"/>
      <c r="AKY31" s="62"/>
      <c r="AKZ31" s="62"/>
      <c r="ALA31" s="62"/>
    </row>
    <row r="32" spans="1:989" x14ac:dyDescent="0.3">
      <c r="A32" s="164"/>
      <c r="B32" s="164"/>
      <c r="C32" s="164"/>
      <c r="D32" s="164"/>
      <c r="E32" s="164"/>
      <c r="F32" s="164"/>
      <c r="G32" s="164"/>
      <c r="H32" s="38"/>
      <c r="I32" s="38"/>
    </row>
    <row r="33" spans="1:989" ht="25.5" customHeight="1" x14ac:dyDescent="0.3"/>
    <row r="34" spans="1:989" ht="25.5" customHeight="1" x14ac:dyDescent="0.3"/>
    <row r="35" spans="1:989" s="63" customFormat="1" ht="25.5" customHeight="1" x14ac:dyDescent="0.25">
      <c r="A35" s="49"/>
      <c r="B35" s="49"/>
      <c r="C35" s="49"/>
      <c r="D35" s="49"/>
      <c r="E35" s="49"/>
      <c r="F35" s="49"/>
      <c r="G35" s="50"/>
      <c r="H35" s="49"/>
      <c r="I35" s="49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2"/>
      <c r="CA35" s="62"/>
      <c r="CB35" s="62"/>
      <c r="CC35" s="62"/>
      <c r="CD35" s="62"/>
      <c r="CE35" s="62"/>
      <c r="CF35" s="62"/>
      <c r="CG35" s="62"/>
      <c r="CH35" s="62"/>
      <c r="CI35" s="62"/>
      <c r="CJ35" s="62"/>
      <c r="CK35" s="62"/>
      <c r="CL35" s="62"/>
      <c r="CM35" s="62"/>
      <c r="CN35" s="62"/>
      <c r="CO35" s="62"/>
      <c r="CP35" s="62"/>
      <c r="CQ35" s="62"/>
      <c r="CR35" s="62"/>
      <c r="CS35" s="62"/>
      <c r="CT35" s="62"/>
      <c r="CU35" s="62"/>
      <c r="CV35" s="62"/>
      <c r="CW35" s="62"/>
      <c r="CX35" s="62"/>
      <c r="CY35" s="62"/>
      <c r="CZ35" s="62"/>
      <c r="DA35" s="62"/>
      <c r="DB35" s="62"/>
      <c r="DC35" s="62"/>
      <c r="DD35" s="62"/>
      <c r="DE35" s="62"/>
      <c r="DF35" s="62"/>
      <c r="DG35" s="62"/>
      <c r="DH35" s="62"/>
      <c r="DI35" s="62"/>
      <c r="DJ35" s="62"/>
      <c r="DK35" s="62"/>
      <c r="DL35" s="62"/>
      <c r="DM35" s="62"/>
      <c r="DN35" s="62"/>
      <c r="DO35" s="62"/>
      <c r="DP35" s="62"/>
      <c r="DQ35" s="62"/>
      <c r="DR35" s="62"/>
      <c r="DS35" s="62"/>
      <c r="DT35" s="62"/>
      <c r="DU35" s="62"/>
      <c r="DV35" s="62"/>
      <c r="DW35" s="62"/>
      <c r="DX35" s="62"/>
      <c r="DY35" s="62"/>
      <c r="DZ35" s="62"/>
      <c r="EA35" s="62"/>
      <c r="EB35" s="62"/>
      <c r="EC35" s="62"/>
      <c r="ED35" s="62"/>
      <c r="EE35" s="62"/>
      <c r="EF35" s="62"/>
      <c r="EG35" s="62"/>
      <c r="EH35" s="62"/>
      <c r="EI35" s="62"/>
      <c r="EJ35" s="62"/>
      <c r="EK35" s="62"/>
      <c r="EL35" s="62"/>
      <c r="EM35" s="62"/>
      <c r="EN35" s="62"/>
      <c r="EO35" s="62"/>
      <c r="EP35" s="62"/>
      <c r="EQ35" s="62"/>
      <c r="ER35" s="62"/>
      <c r="ES35" s="62"/>
      <c r="ET35" s="62"/>
      <c r="EU35" s="62"/>
      <c r="EV35" s="62"/>
      <c r="EW35" s="62"/>
      <c r="EX35" s="62"/>
      <c r="EY35" s="62"/>
      <c r="EZ35" s="62"/>
      <c r="FA35" s="62"/>
      <c r="FB35" s="62"/>
      <c r="FC35" s="62"/>
      <c r="FD35" s="62"/>
      <c r="FE35" s="62"/>
      <c r="FF35" s="62"/>
      <c r="FG35" s="62"/>
      <c r="FH35" s="62"/>
      <c r="FI35" s="62"/>
      <c r="FJ35" s="62"/>
      <c r="FK35" s="62"/>
      <c r="FL35" s="62"/>
      <c r="FM35" s="62"/>
      <c r="FN35" s="62"/>
      <c r="FO35" s="62"/>
      <c r="FP35" s="62"/>
      <c r="FQ35" s="62"/>
      <c r="FR35" s="62"/>
      <c r="FS35" s="62"/>
      <c r="FT35" s="62"/>
      <c r="FU35" s="62"/>
      <c r="FV35" s="62"/>
      <c r="FW35" s="62"/>
      <c r="FX35" s="62"/>
      <c r="FY35" s="62"/>
      <c r="FZ35" s="62"/>
      <c r="GA35" s="62"/>
      <c r="GB35" s="62"/>
      <c r="GC35" s="62"/>
      <c r="GD35" s="62"/>
      <c r="GE35" s="62"/>
      <c r="GF35" s="62"/>
      <c r="GG35" s="62"/>
      <c r="GH35" s="62"/>
      <c r="GI35" s="62"/>
      <c r="GJ35" s="62"/>
      <c r="GK35" s="62"/>
      <c r="GL35" s="62"/>
      <c r="GM35" s="62"/>
      <c r="GN35" s="62"/>
      <c r="GO35" s="62"/>
      <c r="GP35" s="62"/>
      <c r="GQ35" s="62"/>
      <c r="GR35" s="62"/>
      <c r="GS35" s="62"/>
      <c r="GT35" s="62"/>
      <c r="GU35" s="62"/>
      <c r="GV35" s="62"/>
      <c r="GW35" s="62"/>
      <c r="GX35" s="62"/>
      <c r="GY35" s="62"/>
      <c r="GZ35" s="62"/>
      <c r="HA35" s="62"/>
      <c r="HB35" s="62"/>
      <c r="HC35" s="62"/>
      <c r="HD35" s="62"/>
      <c r="HE35" s="62"/>
      <c r="HF35" s="62"/>
      <c r="HG35" s="62"/>
      <c r="HH35" s="62"/>
      <c r="HI35" s="62"/>
      <c r="HJ35" s="62"/>
      <c r="HK35" s="62"/>
      <c r="HL35" s="62"/>
      <c r="HM35" s="62"/>
      <c r="HN35" s="62"/>
      <c r="HO35" s="62"/>
      <c r="HP35" s="62"/>
      <c r="HQ35" s="62"/>
      <c r="HR35" s="62"/>
      <c r="HS35" s="62"/>
      <c r="HT35" s="62"/>
      <c r="HU35" s="62"/>
      <c r="HV35" s="62"/>
      <c r="HW35" s="62"/>
      <c r="HX35" s="62"/>
      <c r="HY35" s="62"/>
      <c r="HZ35" s="62"/>
      <c r="IA35" s="62"/>
      <c r="IB35" s="62"/>
      <c r="IC35" s="62"/>
      <c r="ID35" s="62"/>
      <c r="IE35" s="62"/>
      <c r="IF35" s="62"/>
      <c r="IG35" s="62"/>
      <c r="IH35" s="62"/>
      <c r="II35" s="62"/>
      <c r="IJ35" s="62"/>
      <c r="IK35" s="62"/>
      <c r="IL35" s="62"/>
      <c r="IM35" s="62"/>
      <c r="IN35" s="62"/>
      <c r="IO35" s="62"/>
      <c r="IP35" s="62"/>
      <c r="IQ35" s="62"/>
      <c r="IR35" s="62"/>
      <c r="IS35" s="62"/>
      <c r="IT35" s="62"/>
      <c r="IU35" s="62"/>
      <c r="IV35" s="62"/>
      <c r="IW35" s="62"/>
      <c r="IX35" s="62"/>
      <c r="IY35" s="62"/>
      <c r="IZ35" s="62"/>
      <c r="JA35" s="62"/>
      <c r="JB35" s="62"/>
      <c r="JC35" s="62"/>
      <c r="JD35" s="62"/>
      <c r="JE35" s="62"/>
      <c r="JF35" s="62"/>
      <c r="JG35" s="62"/>
      <c r="JH35" s="62"/>
      <c r="JI35" s="62"/>
      <c r="JJ35" s="62"/>
      <c r="JK35" s="62"/>
      <c r="JL35" s="62"/>
      <c r="JM35" s="62"/>
      <c r="JN35" s="62"/>
      <c r="JO35" s="62"/>
      <c r="JP35" s="62"/>
      <c r="JQ35" s="62"/>
      <c r="JR35" s="62"/>
      <c r="JS35" s="62"/>
      <c r="JT35" s="62"/>
      <c r="JU35" s="62"/>
      <c r="JV35" s="62"/>
      <c r="JW35" s="62"/>
      <c r="JX35" s="62"/>
      <c r="JY35" s="62"/>
      <c r="JZ35" s="62"/>
      <c r="KA35" s="62"/>
      <c r="KB35" s="62"/>
      <c r="KC35" s="62"/>
      <c r="KD35" s="62"/>
      <c r="KE35" s="62"/>
      <c r="KF35" s="62"/>
      <c r="KG35" s="62"/>
      <c r="KH35" s="62"/>
      <c r="KI35" s="62"/>
      <c r="KJ35" s="62"/>
      <c r="KK35" s="62"/>
      <c r="KL35" s="62"/>
      <c r="KM35" s="62"/>
      <c r="KN35" s="62"/>
      <c r="KO35" s="62"/>
      <c r="KP35" s="62"/>
      <c r="KQ35" s="62"/>
      <c r="KR35" s="62"/>
      <c r="KS35" s="62"/>
      <c r="KT35" s="62"/>
      <c r="KU35" s="62"/>
      <c r="KV35" s="62"/>
      <c r="KW35" s="62"/>
      <c r="KX35" s="62"/>
      <c r="KY35" s="62"/>
      <c r="KZ35" s="62"/>
      <c r="LA35" s="62"/>
      <c r="LB35" s="62"/>
      <c r="LC35" s="62"/>
      <c r="LD35" s="62"/>
      <c r="LE35" s="62"/>
      <c r="LF35" s="62"/>
      <c r="LG35" s="62"/>
      <c r="LH35" s="62"/>
      <c r="LI35" s="62"/>
      <c r="LJ35" s="62"/>
      <c r="LK35" s="62"/>
      <c r="LL35" s="62"/>
      <c r="LM35" s="62"/>
      <c r="LN35" s="62"/>
      <c r="LO35" s="62"/>
      <c r="LP35" s="62"/>
      <c r="LQ35" s="62"/>
      <c r="LR35" s="62"/>
      <c r="LS35" s="62"/>
      <c r="LT35" s="62"/>
      <c r="LU35" s="62"/>
      <c r="LV35" s="62"/>
      <c r="LW35" s="62"/>
      <c r="LX35" s="62"/>
      <c r="LY35" s="62"/>
      <c r="LZ35" s="62"/>
      <c r="MA35" s="62"/>
      <c r="MB35" s="62"/>
      <c r="MC35" s="62"/>
      <c r="MD35" s="62"/>
      <c r="ME35" s="62"/>
      <c r="MF35" s="62"/>
      <c r="MG35" s="62"/>
      <c r="MH35" s="62"/>
      <c r="MI35" s="62"/>
      <c r="MJ35" s="62"/>
      <c r="MK35" s="62"/>
      <c r="ML35" s="62"/>
      <c r="MM35" s="62"/>
      <c r="MN35" s="62"/>
      <c r="MO35" s="62"/>
      <c r="MP35" s="62"/>
      <c r="MQ35" s="62"/>
      <c r="MR35" s="62"/>
      <c r="MS35" s="62"/>
      <c r="MT35" s="62"/>
      <c r="MU35" s="62"/>
      <c r="MV35" s="62"/>
      <c r="MW35" s="62"/>
      <c r="MX35" s="62"/>
      <c r="MY35" s="62"/>
      <c r="MZ35" s="62"/>
      <c r="NA35" s="62"/>
      <c r="NB35" s="62"/>
      <c r="NC35" s="62"/>
      <c r="ND35" s="62"/>
      <c r="NE35" s="62"/>
      <c r="NF35" s="62"/>
      <c r="NG35" s="62"/>
      <c r="NH35" s="62"/>
      <c r="NI35" s="62"/>
      <c r="NJ35" s="62"/>
      <c r="NK35" s="62"/>
      <c r="NL35" s="62"/>
      <c r="NM35" s="62"/>
      <c r="NN35" s="62"/>
      <c r="NO35" s="62"/>
      <c r="NP35" s="62"/>
      <c r="NQ35" s="62"/>
      <c r="NR35" s="62"/>
      <c r="NS35" s="62"/>
      <c r="NT35" s="62"/>
      <c r="NU35" s="62"/>
      <c r="NV35" s="62"/>
      <c r="NW35" s="62"/>
      <c r="NX35" s="62"/>
      <c r="NY35" s="62"/>
      <c r="NZ35" s="62"/>
      <c r="OA35" s="62"/>
      <c r="OB35" s="62"/>
      <c r="OC35" s="62"/>
      <c r="OD35" s="62"/>
      <c r="OE35" s="62"/>
      <c r="OF35" s="62"/>
      <c r="OG35" s="62"/>
      <c r="OH35" s="62"/>
      <c r="OI35" s="62"/>
      <c r="OJ35" s="62"/>
      <c r="OK35" s="62"/>
      <c r="OL35" s="62"/>
      <c r="OM35" s="62"/>
      <c r="ON35" s="62"/>
      <c r="OO35" s="62"/>
      <c r="OP35" s="62"/>
      <c r="OQ35" s="62"/>
      <c r="OR35" s="62"/>
      <c r="OS35" s="62"/>
      <c r="OT35" s="62"/>
      <c r="OU35" s="62"/>
      <c r="OV35" s="62"/>
      <c r="OW35" s="62"/>
      <c r="OX35" s="62"/>
      <c r="OY35" s="62"/>
      <c r="OZ35" s="62"/>
      <c r="PA35" s="62"/>
      <c r="PB35" s="62"/>
      <c r="PC35" s="62"/>
      <c r="PD35" s="62"/>
      <c r="PE35" s="62"/>
      <c r="PF35" s="62"/>
      <c r="PG35" s="62"/>
      <c r="PH35" s="62"/>
      <c r="PI35" s="62"/>
      <c r="PJ35" s="62"/>
      <c r="PK35" s="62"/>
      <c r="PL35" s="62"/>
      <c r="PM35" s="62"/>
      <c r="PN35" s="62"/>
      <c r="PO35" s="62"/>
      <c r="PP35" s="62"/>
      <c r="PQ35" s="62"/>
      <c r="PR35" s="62"/>
      <c r="PS35" s="62"/>
      <c r="PT35" s="62"/>
      <c r="PU35" s="62"/>
      <c r="PV35" s="62"/>
      <c r="PW35" s="62"/>
      <c r="PX35" s="62"/>
      <c r="PY35" s="62"/>
      <c r="PZ35" s="62"/>
      <c r="QA35" s="62"/>
      <c r="QB35" s="62"/>
      <c r="QC35" s="62"/>
      <c r="QD35" s="62"/>
      <c r="QE35" s="62"/>
      <c r="QF35" s="62"/>
      <c r="QG35" s="62"/>
      <c r="QH35" s="62"/>
      <c r="QI35" s="62"/>
      <c r="QJ35" s="62"/>
      <c r="QK35" s="62"/>
      <c r="QL35" s="62"/>
      <c r="QM35" s="62"/>
      <c r="QN35" s="62"/>
      <c r="QO35" s="62"/>
      <c r="QP35" s="62"/>
      <c r="QQ35" s="62"/>
      <c r="QR35" s="62"/>
      <c r="QS35" s="62"/>
      <c r="QT35" s="62"/>
      <c r="QU35" s="62"/>
      <c r="QV35" s="62"/>
      <c r="QW35" s="62"/>
      <c r="QX35" s="62"/>
      <c r="QY35" s="62"/>
      <c r="QZ35" s="62"/>
      <c r="RA35" s="62"/>
      <c r="RB35" s="62"/>
      <c r="RC35" s="62"/>
      <c r="RD35" s="62"/>
      <c r="RE35" s="62"/>
      <c r="RF35" s="62"/>
      <c r="RG35" s="62"/>
      <c r="RH35" s="62"/>
      <c r="RI35" s="62"/>
      <c r="RJ35" s="62"/>
      <c r="RK35" s="62"/>
      <c r="RL35" s="62"/>
      <c r="RM35" s="62"/>
      <c r="RN35" s="62"/>
      <c r="RO35" s="62"/>
      <c r="RP35" s="62"/>
      <c r="RQ35" s="62"/>
      <c r="RR35" s="62"/>
      <c r="RS35" s="62"/>
      <c r="RT35" s="62"/>
      <c r="RU35" s="62"/>
      <c r="RV35" s="62"/>
      <c r="RW35" s="62"/>
      <c r="RX35" s="62"/>
      <c r="RY35" s="62"/>
      <c r="RZ35" s="62"/>
      <c r="SA35" s="62"/>
      <c r="SB35" s="62"/>
      <c r="SC35" s="62"/>
      <c r="SD35" s="62"/>
      <c r="SE35" s="62"/>
      <c r="SF35" s="62"/>
      <c r="SG35" s="62"/>
      <c r="SH35" s="62"/>
      <c r="SI35" s="62"/>
      <c r="SJ35" s="62"/>
      <c r="SK35" s="62"/>
      <c r="SL35" s="62"/>
      <c r="SM35" s="62"/>
      <c r="SN35" s="62"/>
      <c r="SO35" s="62"/>
      <c r="SP35" s="62"/>
      <c r="SQ35" s="62"/>
      <c r="SR35" s="62"/>
      <c r="SS35" s="62"/>
      <c r="ST35" s="62"/>
      <c r="SU35" s="62"/>
      <c r="SV35" s="62"/>
      <c r="SW35" s="62"/>
      <c r="SX35" s="62"/>
      <c r="SY35" s="62"/>
      <c r="SZ35" s="62"/>
      <c r="TA35" s="62"/>
      <c r="TB35" s="62"/>
      <c r="TC35" s="62"/>
      <c r="TD35" s="62"/>
      <c r="TE35" s="62"/>
      <c r="TF35" s="62"/>
      <c r="TG35" s="62"/>
      <c r="TH35" s="62"/>
      <c r="TI35" s="62"/>
      <c r="TJ35" s="62"/>
      <c r="TK35" s="62"/>
      <c r="TL35" s="62"/>
      <c r="TM35" s="62"/>
      <c r="TN35" s="62"/>
      <c r="TO35" s="62"/>
      <c r="TP35" s="62"/>
      <c r="TQ35" s="62"/>
      <c r="TR35" s="62"/>
      <c r="TS35" s="62"/>
      <c r="TT35" s="62"/>
      <c r="TU35" s="62"/>
      <c r="TV35" s="62"/>
      <c r="TW35" s="62"/>
      <c r="TX35" s="62"/>
      <c r="TY35" s="62"/>
      <c r="TZ35" s="62"/>
      <c r="UA35" s="62"/>
      <c r="UB35" s="62"/>
      <c r="UC35" s="62"/>
      <c r="UD35" s="62"/>
      <c r="UE35" s="62"/>
      <c r="UF35" s="62"/>
      <c r="UG35" s="62"/>
      <c r="UH35" s="62"/>
      <c r="UI35" s="62"/>
      <c r="UJ35" s="62"/>
      <c r="UK35" s="62"/>
      <c r="UL35" s="62"/>
      <c r="UM35" s="62"/>
      <c r="UN35" s="62"/>
      <c r="UO35" s="62"/>
      <c r="UP35" s="62"/>
      <c r="UQ35" s="62"/>
      <c r="UR35" s="62"/>
      <c r="US35" s="62"/>
      <c r="UT35" s="62"/>
      <c r="UU35" s="62"/>
      <c r="UV35" s="62"/>
      <c r="UW35" s="62"/>
      <c r="UX35" s="62"/>
      <c r="UY35" s="62"/>
      <c r="UZ35" s="62"/>
      <c r="VA35" s="62"/>
      <c r="VB35" s="62"/>
      <c r="VC35" s="62"/>
      <c r="VD35" s="62"/>
      <c r="VE35" s="62"/>
      <c r="VF35" s="62"/>
      <c r="VG35" s="62"/>
      <c r="VH35" s="62"/>
      <c r="VI35" s="62"/>
      <c r="VJ35" s="62"/>
      <c r="VK35" s="62"/>
      <c r="VL35" s="62"/>
      <c r="VM35" s="62"/>
      <c r="VN35" s="62"/>
      <c r="VO35" s="62"/>
      <c r="VP35" s="62"/>
      <c r="VQ35" s="62"/>
      <c r="VR35" s="62"/>
      <c r="VS35" s="62"/>
      <c r="VT35" s="62"/>
      <c r="VU35" s="62"/>
      <c r="VV35" s="62"/>
      <c r="VW35" s="62"/>
      <c r="VX35" s="62"/>
      <c r="VY35" s="62"/>
      <c r="VZ35" s="62"/>
      <c r="WA35" s="62"/>
      <c r="WB35" s="62"/>
      <c r="WC35" s="62"/>
      <c r="WD35" s="62"/>
      <c r="WE35" s="62"/>
      <c r="WF35" s="62"/>
      <c r="WG35" s="62"/>
      <c r="WH35" s="62"/>
      <c r="WI35" s="62"/>
      <c r="WJ35" s="62"/>
      <c r="WK35" s="62"/>
      <c r="WL35" s="62"/>
      <c r="WM35" s="62"/>
      <c r="WN35" s="62"/>
      <c r="WO35" s="62"/>
      <c r="WP35" s="62"/>
      <c r="WQ35" s="62"/>
      <c r="WR35" s="62"/>
      <c r="WS35" s="62"/>
      <c r="WT35" s="62"/>
      <c r="WU35" s="62"/>
      <c r="WV35" s="62"/>
      <c r="WW35" s="62"/>
      <c r="WX35" s="62"/>
      <c r="WY35" s="62"/>
      <c r="WZ35" s="62"/>
      <c r="XA35" s="62"/>
      <c r="XB35" s="62"/>
      <c r="XC35" s="62"/>
      <c r="XD35" s="62"/>
      <c r="XE35" s="62"/>
      <c r="XF35" s="62"/>
      <c r="XG35" s="62"/>
      <c r="XH35" s="62"/>
      <c r="XI35" s="62"/>
      <c r="XJ35" s="62"/>
      <c r="XK35" s="62"/>
      <c r="XL35" s="62"/>
      <c r="XM35" s="62"/>
      <c r="XN35" s="62"/>
      <c r="XO35" s="62"/>
      <c r="XP35" s="62"/>
      <c r="XQ35" s="62"/>
      <c r="XR35" s="62"/>
      <c r="XS35" s="62"/>
      <c r="XT35" s="62"/>
      <c r="XU35" s="62"/>
      <c r="XV35" s="62"/>
      <c r="XW35" s="62"/>
      <c r="XX35" s="62"/>
      <c r="XY35" s="62"/>
      <c r="XZ35" s="62"/>
      <c r="YA35" s="62"/>
      <c r="YB35" s="62"/>
      <c r="YC35" s="62"/>
      <c r="YD35" s="62"/>
      <c r="YE35" s="62"/>
      <c r="YF35" s="62"/>
      <c r="YG35" s="62"/>
      <c r="YH35" s="62"/>
      <c r="YI35" s="62"/>
      <c r="YJ35" s="62"/>
      <c r="YK35" s="62"/>
      <c r="YL35" s="62"/>
      <c r="YM35" s="62"/>
      <c r="YN35" s="62"/>
      <c r="YO35" s="62"/>
      <c r="YP35" s="62"/>
      <c r="YQ35" s="62"/>
      <c r="YR35" s="62"/>
      <c r="YS35" s="62"/>
      <c r="YT35" s="62"/>
      <c r="YU35" s="62"/>
      <c r="YV35" s="62"/>
      <c r="YW35" s="62"/>
      <c r="YX35" s="62"/>
      <c r="YY35" s="62"/>
      <c r="YZ35" s="62"/>
      <c r="ZA35" s="62"/>
      <c r="ZB35" s="62"/>
      <c r="ZC35" s="62"/>
      <c r="ZD35" s="62"/>
      <c r="ZE35" s="62"/>
      <c r="ZF35" s="62"/>
      <c r="ZG35" s="62"/>
      <c r="ZH35" s="62"/>
      <c r="ZI35" s="62"/>
      <c r="ZJ35" s="62"/>
      <c r="ZK35" s="62"/>
      <c r="ZL35" s="62"/>
      <c r="ZM35" s="62"/>
      <c r="ZN35" s="62"/>
      <c r="ZO35" s="62"/>
      <c r="ZP35" s="62"/>
      <c r="ZQ35" s="62"/>
      <c r="ZR35" s="62"/>
      <c r="ZS35" s="62"/>
      <c r="ZT35" s="62"/>
      <c r="ZU35" s="62"/>
      <c r="ZV35" s="62"/>
      <c r="ZW35" s="62"/>
      <c r="ZX35" s="62"/>
      <c r="ZY35" s="62"/>
      <c r="ZZ35" s="62"/>
      <c r="AAA35" s="62"/>
      <c r="AAB35" s="62"/>
      <c r="AAC35" s="62"/>
      <c r="AAD35" s="62"/>
      <c r="AAE35" s="62"/>
      <c r="AAF35" s="62"/>
      <c r="AAG35" s="62"/>
      <c r="AAH35" s="62"/>
      <c r="AAI35" s="62"/>
      <c r="AAJ35" s="62"/>
      <c r="AAK35" s="62"/>
      <c r="AAL35" s="62"/>
      <c r="AAM35" s="62"/>
      <c r="AAN35" s="62"/>
      <c r="AAO35" s="62"/>
      <c r="AAP35" s="62"/>
      <c r="AAQ35" s="62"/>
      <c r="AAR35" s="62"/>
      <c r="AAS35" s="62"/>
      <c r="AAT35" s="62"/>
      <c r="AAU35" s="62"/>
      <c r="AAV35" s="62"/>
      <c r="AAW35" s="62"/>
      <c r="AAX35" s="62"/>
      <c r="AAY35" s="62"/>
      <c r="AAZ35" s="62"/>
      <c r="ABA35" s="62"/>
      <c r="ABB35" s="62"/>
      <c r="ABC35" s="62"/>
      <c r="ABD35" s="62"/>
      <c r="ABE35" s="62"/>
      <c r="ABF35" s="62"/>
      <c r="ABG35" s="62"/>
      <c r="ABH35" s="62"/>
      <c r="ABI35" s="62"/>
      <c r="ABJ35" s="62"/>
      <c r="ABK35" s="62"/>
      <c r="ABL35" s="62"/>
      <c r="ABM35" s="62"/>
      <c r="ABN35" s="62"/>
      <c r="ABO35" s="62"/>
      <c r="ABP35" s="62"/>
      <c r="ABQ35" s="62"/>
      <c r="ABR35" s="62"/>
      <c r="ABS35" s="62"/>
      <c r="ABT35" s="62"/>
      <c r="ABU35" s="62"/>
      <c r="ABV35" s="62"/>
      <c r="ABW35" s="62"/>
      <c r="ABX35" s="62"/>
      <c r="ABY35" s="62"/>
      <c r="ABZ35" s="62"/>
      <c r="ACA35" s="62"/>
      <c r="ACB35" s="62"/>
      <c r="ACC35" s="62"/>
      <c r="ACD35" s="62"/>
      <c r="ACE35" s="62"/>
      <c r="ACF35" s="62"/>
      <c r="ACG35" s="62"/>
      <c r="ACH35" s="62"/>
      <c r="ACI35" s="62"/>
      <c r="ACJ35" s="62"/>
      <c r="ACK35" s="62"/>
      <c r="ACL35" s="62"/>
      <c r="ACM35" s="62"/>
      <c r="ACN35" s="62"/>
      <c r="ACO35" s="62"/>
      <c r="ACP35" s="62"/>
      <c r="ACQ35" s="62"/>
      <c r="ACR35" s="62"/>
      <c r="ACS35" s="62"/>
      <c r="ACT35" s="62"/>
      <c r="ACU35" s="62"/>
      <c r="ACV35" s="62"/>
      <c r="ACW35" s="62"/>
      <c r="ACX35" s="62"/>
      <c r="ACY35" s="62"/>
      <c r="ACZ35" s="62"/>
      <c r="ADA35" s="62"/>
      <c r="ADB35" s="62"/>
      <c r="ADC35" s="62"/>
      <c r="ADD35" s="62"/>
      <c r="ADE35" s="62"/>
      <c r="ADF35" s="62"/>
      <c r="ADG35" s="62"/>
      <c r="ADH35" s="62"/>
      <c r="ADI35" s="62"/>
      <c r="ADJ35" s="62"/>
      <c r="ADK35" s="62"/>
      <c r="ADL35" s="62"/>
      <c r="ADM35" s="62"/>
      <c r="ADN35" s="62"/>
      <c r="ADO35" s="62"/>
      <c r="ADP35" s="62"/>
      <c r="ADQ35" s="62"/>
      <c r="ADR35" s="62"/>
      <c r="ADS35" s="62"/>
      <c r="ADT35" s="62"/>
      <c r="ADU35" s="62"/>
      <c r="ADV35" s="62"/>
      <c r="ADW35" s="62"/>
      <c r="ADX35" s="62"/>
      <c r="ADY35" s="62"/>
      <c r="ADZ35" s="62"/>
      <c r="AEA35" s="62"/>
      <c r="AEB35" s="62"/>
      <c r="AEC35" s="62"/>
      <c r="AED35" s="62"/>
      <c r="AEE35" s="62"/>
      <c r="AEF35" s="62"/>
      <c r="AEG35" s="62"/>
      <c r="AEH35" s="62"/>
      <c r="AEI35" s="62"/>
      <c r="AEJ35" s="62"/>
      <c r="AEK35" s="62"/>
      <c r="AEL35" s="62"/>
      <c r="AEM35" s="62"/>
      <c r="AEN35" s="62"/>
      <c r="AEO35" s="62"/>
      <c r="AEP35" s="62"/>
      <c r="AEQ35" s="62"/>
      <c r="AER35" s="62"/>
      <c r="AES35" s="62"/>
      <c r="AET35" s="62"/>
      <c r="AEU35" s="62"/>
      <c r="AEV35" s="62"/>
      <c r="AEW35" s="62"/>
      <c r="AEX35" s="62"/>
      <c r="AEY35" s="62"/>
      <c r="AEZ35" s="62"/>
      <c r="AFA35" s="62"/>
      <c r="AFB35" s="62"/>
      <c r="AFC35" s="62"/>
      <c r="AFD35" s="62"/>
      <c r="AFE35" s="62"/>
      <c r="AFF35" s="62"/>
      <c r="AFG35" s="62"/>
      <c r="AFH35" s="62"/>
      <c r="AFI35" s="62"/>
      <c r="AFJ35" s="62"/>
      <c r="AFK35" s="62"/>
      <c r="AFL35" s="62"/>
      <c r="AFM35" s="62"/>
      <c r="AFN35" s="62"/>
      <c r="AFO35" s="62"/>
      <c r="AFP35" s="62"/>
      <c r="AFQ35" s="62"/>
      <c r="AFR35" s="62"/>
      <c r="AFS35" s="62"/>
      <c r="AFT35" s="62"/>
      <c r="AFU35" s="62"/>
      <c r="AFV35" s="62"/>
      <c r="AFW35" s="62"/>
      <c r="AFX35" s="62"/>
      <c r="AFY35" s="62"/>
      <c r="AFZ35" s="62"/>
      <c r="AGA35" s="62"/>
      <c r="AGB35" s="62"/>
      <c r="AGC35" s="62"/>
      <c r="AGD35" s="62"/>
      <c r="AGE35" s="62"/>
      <c r="AGF35" s="62"/>
      <c r="AGG35" s="62"/>
      <c r="AGH35" s="62"/>
      <c r="AGI35" s="62"/>
      <c r="AGJ35" s="62"/>
      <c r="AGK35" s="62"/>
      <c r="AGL35" s="62"/>
      <c r="AGM35" s="62"/>
      <c r="AGN35" s="62"/>
      <c r="AGO35" s="62"/>
      <c r="AGP35" s="62"/>
      <c r="AGQ35" s="62"/>
      <c r="AGR35" s="62"/>
      <c r="AGS35" s="62"/>
      <c r="AGT35" s="62"/>
      <c r="AGU35" s="62"/>
      <c r="AGV35" s="62"/>
      <c r="AGW35" s="62"/>
      <c r="AGX35" s="62"/>
      <c r="AGY35" s="62"/>
      <c r="AGZ35" s="62"/>
      <c r="AHA35" s="62"/>
      <c r="AHB35" s="62"/>
      <c r="AHC35" s="62"/>
      <c r="AHD35" s="62"/>
      <c r="AHE35" s="62"/>
      <c r="AHF35" s="62"/>
      <c r="AHG35" s="62"/>
      <c r="AHH35" s="62"/>
      <c r="AHI35" s="62"/>
      <c r="AHJ35" s="62"/>
      <c r="AHK35" s="62"/>
      <c r="AHL35" s="62"/>
      <c r="AHM35" s="62"/>
      <c r="AHN35" s="62"/>
      <c r="AHO35" s="62"/>
      <c r="AHP35" s="62"/>
      <c r="AHQ35" s="62"/>
      <c r="AHR35" s="62"/>
      <c r="AHS35" s="62"/>
      <c r="AHT35" s="62"/>
      <c r="AHU35" s="62"/>
      <c r="AHV35" s="62"/>
      <c r="AHW35" s="62"/>
      <c r="AHX35" s="62"/>
      <c r="AHY35" s="62"/>
      <c r="AHZ35" s="62"/>
      <c r="AIA35" s="62"/>
      <c r="AIB35" s="62"/>
      <c r="AIC35" s="62"/>
      <c r="AID35" s="62"/>
      <c r="AIE35" s="62"/>
      <c r="AIF35" s="62"/>
      <c r="AIG35" s="62"/>
      <c r="AIH35" s="62"/>
      <c r="AII35" s="62"/>
      <c r="AIJ35" s="62"/>
      <c r="AIK35" s="62"/>
      <c r="AIL35" s="62"/>
      <c r="AIM35" s="62"/>
      <c r="AIN35" s="62"/>
      <c r="AIO35" s="62"/>
      <c r="AIP35" s="62"/>
      <c r="AIQ35" s="62"/>
      <c r="AIR35" s="62"/>
      <c r="AIS35" s="62"/>
      <c r="AIT35" s="62"/>
      <c r="AIU35" s="62"/>
      <c r="AIV35" s="62"/>
      <c r="AIW35" s="62"/>
      <c r="AIX35" s="62"/>
      <c r="AIY35" s="62"/>
      <c r="AIZ35" s="62"/>
      <c r="AJA35" s="62"/>
      <c r="AJB35" s="62"/>
      <c r="AJC35" s="62"/>
      <c r="AJD35" s="62"/>
      <c r="AJE35" s="62"/>
      <c r="AJF35" s="62"/>
      <c r="AJG35" s="62"/>
      <c r="AJH35" s="62"/>
      <c r="AJI35" s="62"/>
      <c r="AJJ35" s="62"/>
      <c r="AJK35" s="62"/>
      <c r="AJL35" s="62"/>
      <c r="AJM35" s="62"/>
      <c r="AJN35" s="62"/>
      <c r="AJO35" s="62"/>
      <c r="AJP35" s="62"/>
      <c r="AJQ35" s="62"/>
      <c r="AJR35" s="62"/>
      <c r="AJS35" s="62"/>
      <c r="AJT35" s="62"/>
      <c r="AJU35" s="62"/>
      <c r="AJV35" s="62"/>
      <c r="AJW35" s="62"/>
      <c r="AJX35" s="62"/>
      <c r="AJY35" s="62"/>
      <c r="AJZ35" s="62"/>
      <c r="AKA35" s="62"/>
      <c r="AKB35" s="62"/>
      <c r="AKC35" s="62"/>
      <c r="AKD35" s="62"/>
      <c r="AKE35" s="62"/>
      <c r="AKF35" s="62"/>
      <c r="AKG35" s="62"/>
      <c r="AKH35" s="62"/>
      <c r="AKI35" s="62"/>
      <c r="AKJ35" s="62"/>
      <c r="AKK35" s="62"/>
      <c r="AKL35" s="62"/>
      <c r="AKM35" s="62"/>
      <c r="AKN35" s="62"/>
      <c r="AKO35" s="62"/>
      <c r="AKP35" s="62"/>
      <c r="AKQ35" s="62"/>
      <c r="AKR35" s="62"/>
      <c r="AKS35" s="62"/>
      <c r="AKT35" s="62"/>
      <c r="AKU35" s="62"/>
      <c r="AKV35" s="62"/>
      <c r="AKW35" s="62"/>
      <c r="AKX35" s="62"/>
      <c r="AKY35" s="62"/>
      <c r="AKZ35" s="62"/>
      <c r="ALA35" s="62"/>
    </row>
    <row r="36" spans="1:989" ht="25.5" customHeight="1" x14ac:dyDescent="0.3"/>
    <row r="38" spans="1:989" s="5" customFormat="1" ht="18" customHeight="1" x14ac:dyDescent="0.3">
      <c r="A38" s="49"/>
      <c r="B38" s="49"/>
      <c r="C38" s="49"/>
      <c r="D38" s="49"/>
      <c r="E38" s="49"/>
      <c r="F38" s="49"/>
      <c r="G38" s="50"/>
      <c r="H38" s="49"/>
      <c r="I38" s="49"/>
    </row>
    <row r="39" spans="1:989" s="3" customFormat="1" ht="22.2" customHeight="1" x14ac:dyDescent="0.25">
      <c r="A39" s="49"/>
      <c r="B39" s="49"/>
      <c r="C39" s="49"/>
      <c r="D39" s="49"/>
      <c r="E39" s="49"/>
      <c r="F39" s="49"/>
      <c r="G39" s="50"/>
      <c r="H39" s="49"/>
      <c r="I39" s="49"/>
      <c r="J39" s="5"/>
      <c r="K39" s="6"/>
      <c r="L39" s="6"/>
      <c r="M39" s="6"/>
      <c r="N39" s="6"/>
      <c r="O39" s="6"/>
      <c r="P39" s="6"/>
      <c r="Q39" s="6"/>
      <c r="R39" s="6"/>
      <c r="S39" s="6"/>
      <c r="T39" s="6"/>
    </row>
    <row r="40" spans="1:989" s="3" customFormat="1" ht="22.2" customHeight="1" x14ac:dyDescent="0.25">
      <c r="A40" s="49"/>
      <c r="B40" s="49"/>
      <c r="C40" s="49"/>
      <c r="D40" s="49"/>
      <c r="E40" s="49"/>
      <c r="F40" s="49"/>
      <c r="G40" s="50"/>
      <c r="H40" s="49"/>
      <c r="I40" s="49"/>
      <c r="J40" s="5"/>
      <c r="K40" s="6"/>
      <c r="L40" s="6"/>
      <c r="M40" s="6"/>
      <c r="N40" s="6"/>
      <c r="O40" s="6"/>
      <c r="P40" s="6"/>
      <c r="Q40" s="6"/>
      <c r="R40" s="6"/>
      <c r="S40" s="6"/>
      <c r="T40" s="6"/>
    </row>
  </sheetData>
  <mergeCells count="13">
    <mergeCell ref="A32:G32"/>
    <mergeCell ref="A21:B21"/>
    <mergeCell ref="E21:F21"/>
    <mergeCell ref="A22:B22"/>
    <mergeCell ref="A29:F29"/>
    <mergeCell ref="A30:I30"/>
    <mergeCell ref="A31:G31"/>
    <mergeCell ref="A19:F19"/>
    <mergeCell ref="D5:G8"/>
    <mergeCell ref="A10:G10"/>
    <mergeCell ref="A12:B12"/>
    <mergeCell ref="E12:F12"/>
    <mergeCell ref="A13:B13"/>
  </mergeCells>
  <printOptions horizontalCentered="1"/>
  <pageMargins left="0.23622047244094491" right="0.23622047244094491" top="0.39370078740157483" bottom="0.39370078740157483" header="3.937007874015748E-2" footer="0.31496062992125984"/>
  <pageSetup paperSize="9" scale="52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E0EDD-539C-4E3A-8FF4-B53199553D05}">
  <dimension ref="A1:U20"/>
  <sheetViews>
    <sheetView view="pageBreakPreview" zoomScale="85" zoomScaleNormal="100" zoomScaleSheetLayoutView="85" workbookViewId="0">
      <selection activeCell="J15" sqref="J15"/>
    </sheetView>
  </sheetViews>
  <sheetFormatPr defaultRowHeight="15.6" x14ac:dyDescent="0.3"/>
  <cols>
    <col min="1" max="1" width="10.77734375" style="79" customWidth="1"/>
    <col min="2" max="2" width="48.44140625" style="79" customWidth="1"/>
    <col min="3" max="4" width="10.77734375" style="79" customWidth="1"/>
    <col min="5" max="10" width="15.77734375" style="79" customWidth="1"/>
    <col min="11" max="16" width="8.88671875" style="79"/>
    <col min="17" max="21" width="8.88671875" style="80"/>
  </cols>
  <sheetData>
    <row r="1" spans="1:10" ht="30.15" customHeight="1" thickBot="1" x14ac:dyDescent="0.35">
      <c r="A1" s="191" t="s">
        <v>76</v>
      </c>
      <c r="B1" s="192"/>
      <c r="C1" s="192"/>
      <c r="D1" s="192"/>
      <c r="E1" s="192"/>
      <c r="F1" s="192"/>
      <c r="G1" s="192"/>
      <c r="H1" s="192"/>
      <c r="I1" s="192"/>
      <c r="J1" s="193"/>
    </row>
    <row r="2" spans="1:10" ht="25.05" customHeight="1" x14ac:dyDescent="0.3">
      <c r="A2" s="187" t="s">
        <v>51</v>
      </c>
      <c r="B2" s="194"/>
      <c r="C2" s="194"/>
      <c r="D2" s="184"/>
      <c r="E2" s="183" t="s">
        <v>58</v>
      </c>
      <c r="F2" s="190"/>
      <c r="G2" s="187" t="s">
        <v>72</v>
      </c>
      <c r="H2" s="184"/>
      <c r="I2" s="183" t="s">
        <v>65</v>
      </c>
      <c r="J2" s="184"/>
    </row>
    <row r="3" spans="1:10" ht="25.05" customHeight="1" x14ac:dyDescent="0.3">
      <c r="A3" s="180" t="s">
        <v>52</v>
      </c>
      <c r="B3" s="181"/>
      <c r="C3" s="181"/>
      <c r="D3" s="182"/>
      <c r="E3" s="185" t="s">
        <v>60</v>
      </c>
      <c r="F3" s="189"/>
      <c r="G3" s="188" t="s">
        <v>74</v>
      </c>
      <c r="H3" s="186"/>
      <c r="I3" s="185" t="s">
        <v>68</v>
      </c>
      <c r="J3" s="186"/>
    </row>
    <row r="4" spans="1:10" ht="25.05" customHeight="1" x14ac:dyDescent="0.3">
      <c r="A4" s="180" t="s">
        <v>77</v>
      </c>
      <c r="B4" s="181"/>
      <c r="C4" s="181"/>
      <c r="D4" s="182"/>
      <c r="E4" s="185" t="s">
        <v>59</v>
      </c>
      <c r="F4" s="189"/>
      <c r="G4" s="188" t="s">
        <v>70</v>
      </c>
      <c r="H4" s="186"/>
      <c r="I4" s="185" t="s">
        <v>71</v>
      </c>
      <c r="J4" s="186"/>
    </row>
    <row r="5" spans="1:10" ht="25.05" customHeight="1" x14ac:dyDescent="0.3">
      <c r="A5" s="180" t="s">
        <v>53</v>
      </c>
      <c r="B5" s="181"/>
      <c r="C5" s="181"/>
      <c r="D5" s="182"/>
      <c r="E5" s="185" t="s">
        <v>61</v>
      </c>
      <c r="F5" s="189"/>
      <c r="G5" s="188" t="s">
        <v>73</v>
      </c>
      <c r="H5" s="186"/>
      <c r="I5" s="185" t="s">
        <v>64</v>
      </c>
      <c r="J5" s="186"/>
    </row>
    <row r="6" spans="1:10" ht="25.05" customHeight="1" x14ac:dyDescent="0.3">
      <c r="A6" s="180" t="s">
        <v>54</v>
      </c>
      <c r="B6" s="181"/>
      <c r="C6" s="181"/>
      <c r="D6" s="182"/>
      <c r="E6" s="185" t="s">
        <v>62</v>
      </c>
      <c r="F6" s="189"/>
      <c r="G6" s="188" t="s">
        <v>69</v>
      </c>
      <c r="H6" s="186"/>
      <c r="I6" s="185" t="s">
        <v>66</v>
      </c>
      <c r="J6" s="186"/>
    </row>
    <row r="7" spans="1:10" ht="25.05" customHeight="1" thickBot="1" x14ac:dyDescent="0.35">
      <c r="A7" s="195" t="s">
        <v>55</v>
      </c>
      <c r="B7" s="196"/>
      <c r="C7" s="196"/>
      <c r="D7" s="197"/>
      <c r="E7" s="204" t="s">
        <v>63</v>
      </c>
      <c r="F7" s="207"/>
      <c r="G7" s="206" t="s">
        <v>75</v>
      </c>
      <c r="H7" s="205"/>
      <c r="I7" s="204" t="s">
        <v>67</v>
      </c>
      <c r="J7" s="205"/>
    </row>
    <row r="8" spans="1:10" ht="25.05" customHeight="1" x14ac:dyDescent="0.3">
      <c r="A8" s="85" t="s">
        <v>48</v>
      </c>
      <c r="B8" s="86" t="s">
        <v>49</v>
      </c>
      <c r="C8" s="86" t="s">
        <v>35</v>
      </c>
      <c r="D8" s="87" t="s">
        <v>50</v>
      </c>
      <c r="E8" s="88" t="s">
        <v>56</v>
      </c>
      <c r="F8" s="101" t="s">
        <v>57</v>
      </c>
      <c r="G8" s="85" t="s">
        <v>56</v>
      </c>
      <c r="H8" s="87" t="s">
        <v>57</v>
      </c>
      <c r="I8" s="88" t="s">
        <v>56</v>
      </c>
      <c r="J8" s="87" t="s">
        <v>57</v>
      </c>
    </row>
    <row r="9" spans="1:10" ht="40.049999999999997" customHeight="1" x14ac:dyDescent="0.3">
      <c r="A9" s="83">
        <v>1</v>
      </c>
      <c r="B9" s="97" t="s">
        <v>78</v>
      </c>
      <c r="C9" s="81" t="s">
        <v>35</v>
      </c>
      <c r="D9" s="82">
        <v>1</v>
      </c>
      <c r="E9" s="89">
        <v>23680</v>
      </c>
      <c r="F9" s="102">
        <f>D9*E9</f>
        <v>23680</v>
      </c>
      <c r="G9" s="105">
        <v>24464</v>
      </c>
      <c r="H9" s="92">
        <f>D9*G9</f>
        <v>24464</v>
      </c>
      <c r="I9" s="89">
        <v>33000</v>
      </c>
      <c r="J9" s="92">
        <f>D9*I9</f>
        <v>33000</v>
      </c>
    </row>
    <row r="10" spans="1:10" ht="40.049999999999997" customHeight="1" x14ac:dyDescent="0.3">
      <c r="A10" s="83">
        <v>2</v>
      </c>
      <c r="B10" s="97" t="s">
        <v>92</v>
      </c>
      <c r="C10" s="81" t="s">
        <v>35</v>
      </c>
      <c r="D10" s="82">
        <v>1</v>
      </c>
      <c r="E10" s="89">
        <v>18265</v>
      </c>
      <c r="F10" s="102">
        <f>D10*E10</f>
        <v>18265</v>
      </c>
      <c r="G10" s="105">
        <v>19400</v>
      </c>
      <c r="H10" s="92">
        <f>D10*G10</f>
        <v>19400</v>
      </c>
      <c r="I10" s="89">
        <v>26000</v>
      </c>
      <c r="J10" s="92">
        <f>D10*I10</f>
        <v>26000</v>
      </c>
    </row>
    <row r="11" spans="1:10" ht="25.05" customHeight="1" thickBot="1" x14ac:dyDescent="0.35">
      <c r="A11" s="198" t="s">
        <v>80</v>
      </c>
      <c r="B11" s="199"/>
      <c r="C11" s="199"/>
      <c r="D11" s="200"/>
      <c r="E11" s="90"/>
      <c r="F11" s="103">
        <f>SUM(F9:F10)</f>
        <v>41945</v>
      </c>
      <c r="G11" s="106"/>
      <c r="H11" s="84">
        <f>SUM(H9:H10)</f>
        <v>43864</v>
      </c>
      <c r="I11" s="90"/>
      <c r="J11" s="84">
        <f>SUM(J9:J10)</f>
        <v>59000</v>
      </c>
    </row>
    <row r="12" spans="1:10" ht="25.05" customHeight="1" thickBot="1" x14ac:dyDescent="0.35">
      <c r="A12" s="201"/>
      <c r="B12" s="202"/>
      <c r="C12" s="202"/>
      <c r="D12" s="203"/>
      <c r="E12" s="99"/>
      <c r="F12" s="99"/>
      <c r="G12" s="107"/>
      <c r="H12" s="100"/>
      <c r="I12" s="99"/>
      <c r="J12" s="100"/>
    </row>
    <row r="13" spans="1:10" ht="40.049999999999997" customHeight="1" x14ac:dyDescent="0.3">
      <c r="A13" s="85">
        <v>3</v>
      </c>
      <c r="B13" s="98" t="s">
        <v>79</v>
      </c>
      <c r="C13" s="86" t="s">
        <v>35</v>
      </c>
      <c r="D13" s="87">
        <v>1</v>
      </c>
      <c r="E13" s="91">
        <v>21800</v>
      </c>
      <c r="F13" s="104">
        <f>D13*E13</f>
        <v>21800</v>
      </c>
      <c r="G13" s="108">
        <v>21600</v>
      </c>
      <c r="H13" s="93">
        <f>D13*G13</f>
        <v>21600</v>
      </c>
      <c r="I13" s="91">
        <v>22000</v>
      </c>
      <c r="J13" s="93">
        <f t="shared" ref="J13:J14" si="0">D13*I13</f>
        <v>22000</v>
      </c>
    </row>
    <row r="14" spans="1:10" ht="40.049999999999997" customHeight="1" x14ac:dyDescent="0.3">
      <c r="A14" s="83">
        <v>4</v>
      </c>
      <c r="B14" s="97" t="s">
        <v>93</v>
      </c>
      <c r="C14" s="81" t="s">
        <v>35</v>
      </c>
      <c r="D14" s="82">
        <v>1</v>
      </c>
      <c r="E14" s="89">
        <v>16650</v>
      </c>
      <c r="F14" s="102">
        <f>D14*E14</f>
        <v>16650</v>
      </c>
      <c r="G14" s="105">
        <v>16800</v>
      </c>
      <c r="H14" s="92">
        <f>D14*G14</f>
        <v>16800</v>
      </c>
      <c r="I14" s="89">
        <v>15000</v>
      </c>
      <c r="J14" s="92">
        <f t="shared" si="0"/>
        <v>15000</v>
      </c>
    </row>
    <row r="15" spans="1:10" ht="25.05" customHeight="1" thickBot="1" x14ac:dyDescent="0.35">
      <c r="A15" s="198" t="s">
        <v>80</v>
      </c>
      <c r="B15" s="199"/>
      <c r="C15" s="199"/>
      <c r="D15" s="200"/>
      <c r="E15" s="90"/>
      <c r="F15" s="103">
        <f>SUM(F13:F14)</f>
        <v>38450</v>
      </c>
      <c r="G15" s="106"/>
      <c r="H15" s="84">
        <f>SUM(H13:H14)</f>
        <v>38400</v>
      </c>
      <c r="I15" s="90"/>
      <c r="J15" s="84">
        <f>SUM(J13:J14)</f>
        <v>37000</v>
      </c>
    </row>
    <row r="16" spans="1:10" ht="25.05" customHeight="1" x14ac:dyDescent="0.3"/>
    <row r="17" ht="25.05" customHeight="1" x14ac:dyDescent="0.3"/>
    <row r="18" ht="25.05" customHeight="1" x14ac:dyDescent="0.3"/>
    <row r="19" ht="25.05" customHeight="1" x14ac:dyDescent="0.3"/>
    <row r="20" ht="25.05" customHeight="1" x14ac:dyDescent="0.3"/>
  </sheetData>
  <mergeCells count="28">
    <mergeCell ref="A7:D7"/>
    <mergeCell ref="A11:D11"/>
    <mergeCell ref="A15:D15"/>
    <mergeCell ref="A12:D12"/>
    <mergeCell ref="I7:J7"/>
    <mergeCell ref="G7:H7"/>
    <mergeCell ref="E7:F7"/>
    <mergeCell ref="A1:J1"/>
    <mergeCell ref="A2:D2"/>
    <mergeCell ref="A3:D3"/>
    <mergeCell ref="A4:D4"/>
    <mergeCell ref="A5:D5"/>
    <mergeCell ref="A6:D6"/>
    <mergeCell ref="I2:J2"/>
    <mergeCell ref="I3:J3"/>
    <mergeCell ref="I4:J4"/>
    <mergeCell ref="I5:J5"/>
    <mergeCell ref="I6:J6"/>
    <mergeCell ref="G2:H2"/>
    <mergeCell ref="G3:H3"/>
    <mergeCell ref="G4:H4"/>
    <mergeCell ref="G5:H5"/>
    <mergeCell ref="G6:H6"/>
    <mergeCell ref="E6:F6"/>
    <mergeCell ref="E5:F5"/>
    <mergeCell ref="E4:F4"/>
    <mergeCell ref="E3:F3"/>
    <mergeCell ref="E2:F2"/>
  </mergeCells>
  <hyperlinks>
    <hyperlink ref="E7" r:id="rId1" xr:uid="{828742BD-21A1-4B84-9212-C09C171B0409}"/>
    <hyperlink ref="I7" r:id="rId2" xr:uid="{0F5C92EE-D040-48CC-ABC4-AC0A61982BAE}"/>
    <hyperlink ref="G7" r:id="rId3" xr:uid="{C7017E6E-A0E5-417C-BCE4-74198DD1B3C5}"/>
  </hyperlinks>
  <printOptions horizontalCentered="1" verticalCentered="1"/>
  <pageMargins left="0.19685039370078741" right="0.19685039370078741" top="0.78740157480314965" bottom="0.78740157480314965" header="0" footer="0"/>
  <pageSetup paperSize="9" scale="82" orientation="landscape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6FABC-55F1-443A-9D43-C458E5C2EA4D}">
  <sheetPr>
    <pageSetUpPr fitToPage="1"/>
  </sheetPr>
  <dimension ref="A1:ALI33"/>
  <sheetViews>
    <sheetView tabSelected="1" topLeftCell="A19" zoomScale="85" zoomScaleNormal="85" zoomScaleSheetLayoutView="85" workbookViewId="0">
      <selection activeCell="F23" sqref="F23"/>
    </sheetView>
  </sheetViews>
  <sheetFormatPr defaultColWidth="10.33203125" defaultRowHeight="14.4" x14ac:dyDescent="0.3"/>
  <cols>
    <col min="1" max="1" width="68.6640625" style="111" customWidth="1"/>
    <col min="2" max="2" width="19.109375" style="128" customWidth="1"/>
    <col min="3" max="3" width="13.109375" style="111" customWidth="1"/>
    <col min="4" max="4" width="19.33203125" style="111" customWidth="1"/>
    <col min="5" max="5" width="11.6640625" style="111" customWidth="1"/>
    <col min="6" max="6" width="21" style="111" customWidth="1"/>
    <col min="7" max="7" width="12.33203125" style="111" customWidth="1"/>
    <col min="8" max="997" width="11.6640625" style="111" customWidth="1"/>
    <col min="998" max="16384" width="10.33203125" style="131"/>
  </cols>
  <sheetData>
    <row r="1" spans="1:7" x14ac:dyDescent="0.3">
      <c r="A1" s="208"/>
      <c r="B1" s="208"/>
      <c r="C1" s="208"/>
      <c r="D1" s="208"/>
      <c r="E1" s="208"/>
      <c r="F1" s="208"/>
      <c r="G1" s="208"/>
    </row>
    <row r="7" spans="1:7" x14ac:dyDescent="0.3">
      <c r="A7" s="217"/>
      <c r="B7" s="217"/>
      <c r="C7" s="217"/>
      <c r="D7" s="217"/>
      <c r="E7" s="217"/>
      <c r="F7" s="217"/>
      <c r="G7" s="217"/>
    </row>
    <row r="8" spans="1:7" ht="28.2" customHeight="1" x14ac:dyDescent="0.3">
      <c r="A8" s="218" t="s">
        <v>108</v>
      </c>
      <c r="B8" s="219"/>
      <c r="C8" s="219"/>
      <c r="D8" s="219"/>
      <c r="E8" s="219"/>
      <c r="F8" s="219"/>
      <c r="G8" s="219"/>
    </row>
    <row r="10" spans="1:7" s="8" customFormat="1" ht="45" customHeight="1" x14ac:dyDescent="0.3">
      <c r="A10" s="179" t="s">
        <v>118</v>
      </c>
      <c r="B10" s="179"/>
      <c r="C10" s="179"/>
      <c r="D10" s="179"/>
      <c r="E10" s="179"/>
      <c r="F10" s="179"/>
      <c r="G10" s="179"/>
    </row>
    <row r="11" spans="1:7" s="8" customFormat="1" ht="22.2" customHeight="1" x14ac:dyDescent="0.3">
      <c r="A11" s="137" t="s">
        <v>3</v>
      </c>
      <c r="B11" s="137"/>
      <c r="C11" s="137"/>
      <c r="D11" s="137"/>
      <c r="E11" s="137"/>
      <c r="F11" s="137"/>
      <c r="G11" s="137"/>
    </row>
    <row r="12" spans="1:7" s="8" customFormat="1" ht="22.2" customHeight="1" x14ac:dyDescent="0.3">
      <c r="A12" s="137" t="s">
        <v>119</v>
      </c>
      <c r="B12" s="137"/>
      <c r="C12" s="137"/>
      <c r="D12" s="137"/>
      <c r="E12" s="137"/>
      <c r="F12" s="137"/>
      <c r="G12" s="137"/>
    </row>
    <row r="13" spans="1:7" s="8" customFormat="1" ht="22.2" customHeight="1" x14ac:dyDescent="0.3">
      <c r="A13" s="139" t="s">
        <v>120</v>
      </c>
      <c r="B13" s="139"/>
      <c r="C13" s="139"/>
      <c r="D13" s="139"/>
      <c r="E13" s="139"/>
      <c r="F13" s="139"/>
      <c r="G13" s="139"/>
    </row>
    <row r="15" spans="1:7" ht="25.2" customHeight="1" x14ac:dyDescent="0.3">
      <c r="A15" s="209" t="s">
        <v>109</v>
      </c>
      <c r="B15" s="210" t="s">
        <v>110</v>
      </c>
      <c r="C15" s="209" t="s">
        <v>111</v>
      </c>
      <c r="D15" s="209" t="s">
        <v>112</v>
      </c>
      <c r="E15" s="209"/>
      <c r="F15" s="211" t="s">
        <v>113</v>
      </c>
      <c r="G15" s="212"/>
    </row>
    <row r="16" spans="1:7" ht="25.2" customHeight="1" x14ac:dyDescent="0.3">
      <c r="A16" s="209"/>
      <c r="B16" s="210"/>
      <c r="C16" s="209"/>
      <c r="D16" s="112" t="s">
        <v>114</v>
      </c>
      <c r="E16" s="112" t="s">
        <v>111</v>
      </c>
      <c r="F16" s="112" t="s">
        <v>114</v>
      </c>
      <c r="G16" s="112" t="s">
        <v>111</v>
      </c>
    </row>
    <row r="17" spans="1:19" ht="30" customHeight="1" x14ac:dyDescent="0.3">
      <c r="A17" s="113" t="s">
        <v>121</v>
      </c>
      <c r="B17" s="114">
        <f>ORÇAMENTO2!H32</f>
        <v>26854.3</v>
      </c>
      <c r="C17" s="115">
        <f>ROUND((B17/$B$19)*100,2)</f>
        <v>43.67</v>
      </c>
      <c r="D17" s="116">
        <f>ROUND((E17/100)*$B17,2)</f>
        <v>26854.3</v>
      </c>
      <c r="E17" s="117">
        <v>100</v>
      </c>
      <c r="F17" s="116">
        <f>ROUND((G17/100)*$B17,2)</f>
        <v>0</v>
      </c>
      <c r="G17" s="117">
        <v>0</v>
      </c>
      <c r="I17" s="118"/>
    </row>
    <row r="18" spans="1:19" ht="30" customHeight="1" x14ac:dyDescent="0.3">
      <c r="A18" s="113" t="s">
        <v>122</v>
      </c>
      <c r="B18" s="114">
        <f>ORÇAMENTO1!H32</f>
        <v>34641.360000000001</v>
      </c>
      <c r="C18" s="115">
        <f>ROUND((B18/$B$19)*100,2)</f>
        <v>56.33</v>
      </c>
      <c r="D18" s="116">
        <f>ROUND((E18/100)*$B18,2)</f>
        <v>0</v>
      </c>
      <c r="E18" s="117">
        <v>0</v>
      </c>
      <c r="F18" s="116">
        <f t="shared" ref="F18" si="0">ROUND((G18/100)*$B18,2)</f>
        <v>34641.360000000001</v>
      </c>
      <c r="G18" s="117">
        <v>100</v>
      </c>
      <c r="I18" s="118"/>
    </row>
    <row r="19" spans="1:19" s="111" customFormat="1" ht="30" customHeight="1" x14ac:dyDescent="0.3">
      <c r="A19" s="119" t="s">
        <v>115</v>
      </c>
      <c r="B19" s="120">
        <f>SUM(B17:B18)</f>
        <v>61495.66</v>
      </c>
      <c r="C19" s="121">
        <f>((SUM(C17:C18))/100)</f>
        <v>1</v>
      </c>
      <c r="D19" s="120">
        <f>SUM(D17:D18)</f>
        <v>26854.3</v>
      </c>
      <c r="E19" s="122">
        <f>ROUND(SUM(D17:D18)/B19,4)</f>
        <v>0.43669999999999998</v>
      </c>
      <c r="F19" s="123">
        <f>SUM(F17:F18)</f>
        <v>34641.360000000001</v>
      </c>
      <c r="G19" s="122">
        <f>ROUND(SUM(F17:F18)/B19,4)</f>
        <v>0.56330000000000002</v>
      </c>
    </row>
    <row r="20" spans="1:19" s="124" customFormat="1" ht="9.75" customHeight="1" x14ac:dyDescent="0.3">
      <c r="A20" s="8"/>
      <c r="B20" s="8"/>
      <c r="C20" s="8"/>
      <c r="D20" s="8"/>
      <c r="E20" s="8"/>
      <c r="F20" s="8"/>
      <c r="G20" s="8"/>
    </row>
    <row r="21" spans="1:19" s="124" customFormat="1" ht="9.75" customHeight="1" x14ac:dyDescent="0.3">
      <c r="A21" s="8"/>
      <c r="B21" s="8"/>
      <c r="C21" s="8"/>
      <c r="D21" s="8"/>
      <c r="E21" s="8"/>
      <c r="F21" s="8"/>
      <c r="G21" s="8"/>
    </row>
    <row r="22" spans="1:19" s="111" customFormat="1" ht="30" customHeight="1" x14ac:dyDescent="0.3">
      <c r="A22" s="213" t="s">
        <v>116</v>
      </c>
      <c r="B22" s="213"/>
      <c r="C22" s="213"/>
      <c r="D22" s="214" t="s">
        <v>112</v>
      </c>
      <c r="E22" s="214"/>
      <c r="F22" s="215" t="s">
        <v>113</v>
      </c>
      <c r="G22" s="216"/>
    </row>
    <row r="23" spans="1:19" s="111" customFormat="1" ht="30" customHeight="1" x14ac:dyDescent="0.3">
      <c r="A23" s="213"/>
      <c r="B23" s="213"/>
      <c r="C23" s="213"/>
      <c r="D23" s="125">
        <f>D19</f>
        <v>26854.3</v>
      </c>
      <c r="E23" s="126">
        <f>E19</f>
        <v>0.43669999999999998</v>
      </c>
      <c r="F23" s="127">
        <f>D23+F19</f>
        <v>61495.66</v>
      </c>
      <c r="G23" s="126">
        <f t="shared" ref="G23" si="1">E23+G19</f>
        <v>1</v>
      </c>
    </row>
    <row r="24" spans="1:19" s="111" customFormat="1" ht="13.8" x14ac:dyDescent="0.3">
      <c r="B24" s="128"/>
    </row>
    <row r="26" spans="1:19" s="3" customFormat="1" ht="22.2" customHeight="1" x14ac:dyDescent="0.25">
      <c r="A26" s="170" t="s">
        <v>123</v>
      </c>
      <c r="B26" s="170"/>
      <c r="C26" s="170"/>
      <c r="D26" s="170"/>
      <c r="E26" s="170"/>
      <c r="F26" s="170"/>
      <c r="G26" s="170"/>
      <c r="H26" s="37"/>
      <c r="I26" s="37"/>
      <c r="J26" s="6"/>
      <c r="K26" s="6"/>
      <c r="L26" s="6"/>
      <c r="M26" s="6"/>
      <c r="N26" s="6"/>
      <c r="O26" s="6"/>
      <c r="P26" s="6"/>
      <c r="Q26" s="6"/>
      <c r="R26" s="6"/>
      <c r="S26" s="6"/>
    </row>
    <row r="27" spans="1:19" s="3" customFormat="1" ht="22.2" customHeight="1" x14ac:dyDescent="0.25">
      <c r="A27" s="164" t="s">
        <v>117</v>
      </c>
      <c r="B27" s="164"/>
      <c r="C27" s="164"/>
      <c r="D27" s="164"/>
      <c r="E27" s="164"/>
      <c r="F27" s="164"/>
      <c r="G27" s="164"/>
      <c r="H27" s="38"/>
      <c r="I27" s="38"/>
      <c r="J27" s="6"/>
      <c r="K27" s="6"/>
      <c r="L27" s="6"/>
      <c r="M27" s="6"/>
      <c r="N27" s="6"/>
      <c r="O27" s="6"/>
      <c r="P27" s="6"/>
      <c r="Q27" s="6"/>
      <c r="R27" s="6"/>
      <c r="S27" s="6"/>
    </row>
    <row r="28" spans="1:19" s="3" customFormat="1" ht="57.6" customHeight="1" x14ac:dyDescent="0.25">
      <c r="A28" s="164"/>
      <c r="B28" s="164"/>
      <c r="C28" s="164"/>
      <c r="D28" s="164"/>
      <c r="E28" s="164"/>
      <c r="F28" s="164"/>
      <c r="G28" s="164"/>
      <c r="H28" s="38"/>
      <c r="I28" s="38"/>
      <c r="J28" s="6"/>
      <c r="K28" s="6"/>
      <c r="L28" s="6"/>
      <c r="M28" s="6"/>
      <c r="N28" s="6"/>
      <c r="O28" s="6"/>
      <c r="P28" s="6"/>
      <c r="Q28" s="6"/>
      <c r="R28" s="6"/>
      <c r="S28" s="6"/>
    </row>
    <row r="29" spans="1:19" s="3" customFormat="1" ht="22.2" customHeight="1" x14ac:dyDescent="0.25">
      <c r="A29" s="109"/>
      <c r="B29" s="109"/>
      <c r="C29" s="109"/>
      <c r="D29" s="109"/>
      <c r="E29" s="109"/>
      <c r="F29" s="109"/>
      <c r="G29" s="109"/>
      <c r="H29" s="38"/>
      <c r="I29" s="38"/>
      <c r="J29" s="6"/>
      <c r="K29" s="6"/>
      <c r="L29" s="6"/>
      <c r="M29" s="6"/>
      <c r="N29" s="6"/>
      <c r="O29" s="6"/>
      <c r="P29" s="6"/>
      <c r="Q29" s="6"/>
      <c r="R29" s="6"/>
      <c r="S29" s="6"/>
    </row>
    <row r="30" spans="1:19" s="3" customFormat="1" ht="22.2" customHeight="1" x14ac:dyDescent="0.25">
      <c r="A30" s="109"/>
      <c r="B30" s="109"/>
      <c r="C30" s="109"/>
      <c r="D30" s="109"/>
      <c r="E30" s="109"/>
      <c r="F30" s="109"/>
      <c r="G30" s="109"/>
      <c r="H30" s="38"/>
      <c r="I30" s="38"/>
      <c r="J30" s="6"/>
      <c r="K30" s="6"/>
      <c r="L30" s="6"/>
      <c r="M30" s="6"/>
      <c r="N30" s="6"/>
      <c r="O30" s="6"/>
      <c r="P30" s="6"/>
      <c r="Q30" s="6"/>
      <c r="R30" s="6"/>
      <c r="S30" s="6"/>
    </row>
    <row r="31" spans="1:19" s="3" customFormat="1" ht="22.2" customHeight="1" x14ac:dyDescent="0.25">
      <c r="A31" s="109"/>
      <c r="B31" s="109"/>
      <c r="C31" s="109"/>
      <c r="D31" s="109"/>
      <c r="E31" s="109"/>
      <c r="F31" s="109"/>
      <c r="G31" s="109"/>
      <c r="H31" s="38"/>
      <c r="I31" s="38"/>
      <c r="J31" s="6"/>
      <c r="K31" s="6"/>
      <c r="L31" s="6"/>
      <c r="M31" s="6"/>
      <c r="N31" s="6"/>
      <c r="O31" s="6"/>
      <c r="P31" s="6"/>
      <c r="Q31" s="6"/>
      <c r="R31" s="6"/>
      <c r="S31" s="6"/>
    </row>
    <row r="33" spans="1:3" s="111" customFormat="1" ht="13.8" x14ac:dyDescent="0.3">
      <c r="A33" s="129"/>
      <c r="B33" s="129"/>
      <c r="C33" s="130"/>
    </row>
  </sheetData>
  <mergeCells count="18">
    <mergeCell ref="A12:G12"/>
    <mergeCell ref="A13:G13"/>
    <mergeCell ref="A26:G26"/>
    <mergeCell ref="A27:G27"/>
    <mergeCell ref="A1:G1"/>
    <mergeCell ref="A28:G28"/>
    <mergeCell ref="A15:A16"/>
    <mergeCell ref="B15:B16"/>
    <mergeCell ref="C15:C16"/>
    <mergeCell ref="D15:E15"/>
    <mergeCell ref="F15:G15"/>
    <mergeCell ref="A22:C23"/>
    <mergeCell ref="D22:E22"/>
    <mergeCell ref="F22:G22"/>
    <mergeCell ref="A7:G7"/>
    <mergeCell ref="A8:G8"/>
    <mergeCell ref="A10:G10"/>
    <mergeCell ref="A11:G11"/>
  </mergeCells>
  <printOptions horizontalCentered="1" verticalCentered="1"/>
  <pageMargins left="0.23622047244094491" right="0.23622047244094491" top="0.78740157480314965" bottom="0.78740157480314965" header="0.31496062992125984" footer="0.31496062992125984"/>
  <pageSetup paperSize="9" scale="70" firstPageNumber="0"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ORÇAMENTO1</vt:lpstr>
      <vt:lpstr>COMPOSIÇÃO1</vt:lpstr>
      <vt:lpstr>ORÇAMENTO2</vt:lpstr>
      <vt:lpstr>COMPOSIÇÃO2</vt:lpstr>
      <vt:lpstr>COTAÇÃO COMERCIAL</vt:lpstr>
      <vt:lpstr>CRONOGRAMA</vt:lpstr>
      <vt:lpstr>COMPOSIÇÃO1!Area_de_impressao</vt:lpstr>
      <vt:lpstr>COMPOSIÇÃO2!Area_de_impressao</vt:lpstr>
      <vt:lpstr>CRONOGRAMA!Area_de_impressao</vt:lpstr>
      <vt:lpstr>ORÇAMENTO1!Area_de_impressao</vt:lpstr>
      <vt:lpstr>ORÇAMENTO2!Area_de_impressao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PMB</dc:creator>
  <cp:lastModifiedBy>Alex Cruz</cp:lastModifiedBy>
  <cp:lastPrinted>2024-10-07T13:16:03Z</cp:lastPrinted>
  <dcterms:created xsi:type="dcterms:W3CDTF">2023-05-10T12:37:40Z</dcterms:created>
  <dcterms:modified xsi:type="dcterms:W3CDTF">2024-10-07T13:41:35Z</dcterms:modified>
</cp:coreProperties>
</file>