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FF Engenharia\Dropbox\FFF &amp; STRUERE ENGENHARIA\PROJETOS PÚBLICOS\BIRIGUI - PROJETO COMPLEMENTAR UBS\ANEXO X - ESPECIFICAÇÃO TÉCNICA\Projeto UBS Porte I\ORÇAMENTO\"/>
    </mc:Choice>
  </mc:AlternateContent>
  <bookViews>
    <workbookView xWindow="0" yWindow="0" windowWidth="28800" windowHeight="12435" firstSheet="1" activeTab="4"/>
  </bookViews>
  <sheets>
    <sheet name="FUNDAÇÃO" sheetId="2" r:id="rId1"/>
    <sheet name="ARQUITETURA" sheetId="12" r:id="rId2"/>
    <sheet name="SUPERESTRUTURA" sheetId="3" r:id="rId3"/>
    <sheet name="COBERTURA" sheetId="4" r:id="rId4"/>
    <sheet name="HIDRAULICA" sheetId="6" r:id="rId5"/>
    <sheet name="GASES MEDICINAIS" sheetId="11" r:id="rId6"/>
    <sheet name="ELETRICA" sheetId="7" r:id="rId7"/>
    <sheet name="SPDA" sheetId="10" r:id="rId8"/>
    <sheet name="PADRÃO DE ENTRADA" sheetId="8" r:id="rId9"/>
    <sheet name="GERAL" sheetId="1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9" i="4" l="1"/>
  <c r="Q19" i="4"/>
  <c r="M22" i="4"/>
  <c r="O22" i="4" s="1"/>
  <c r="M21" i="4"/>
  <c r="O21" i="4" s="1"/>
  <c r="M20" i="4"/>
  <c r="O20" i="4" s="1"/>
  <c r="M18" i="4"/>
  <c r="O18" i="4" s="1"/>
  <c r="M17" i="4"/>
  <c r="O17" i="4" s="1"/>
  <c r="M15" i="4"/>
  <c r="O15" i="4" s="1"/>
  <c r="O14" i="4"/>
  <c r="M14" i="4"/>
  <c r="M12" i="4"/>
  <c r="O12" i="4" s="1"/>
  <c r="M11" i="4"/>
  <c r="O11" i="4" s="1"/>
  <c r="M9" i="4"/>
  <c r="O9" i="4" s="1"/>
  <c r="M8" i="4"/>
  <c r="O8" i="4" s="1"/>
  <c r="M6" i="4"/>
  <c r="O6" i="4" s="1"/>
  <c r="M5" i="4"/>
  <c r="O5" i="4" s="1"/>
  <c r="X12" i="3"/>
  <c r="X11" i="3"/>
  <c r="X10" i="3"/>
  <c r="X9" i="3"/>
  <c r="X8" i="3"/>
  <c r="X7" i="3"/>
  <c r="X6" i="3"/>
  <c r="V9" i="2"/>
  <c r="V8" i="2"/>
  <c r="V7" i="2"/>
  <c r="V6" i="2"/>
  <c r="L26" i="4" l="1"/>
  <c r="K26" i="4"/>
  <c r="F40" i="1"/>
  <c r="C40" i="1"/>
  <c r="C37" i="1"/>
  <c r="D37" i="1"/>
  <c r="AA21" i="1"/>
  <c r="AA22" i="1"/>
  <c r="AA23" i="1"/>
  <c r="AA24" i="1"/>
  <c r="AA25" i="1"/>
  <c r="AA26" i="1"/>
  <c r="AA20" i="1"/>
  <c r="U13" i="1"/>
  <c r="U14" i="1"/>
  <c r="U15" i="1"/>
  <c r="U12" i="1"/>
  <c r="D33" i="1"/>
  <c r="D29" i="1"/>
  <c r="C25" i="1" l="1"/>
  <c r="B25" i="1"/>
  <c r="J12" i="1" l="1"/>
  <c r="L12" i="1" s="1"/>
  <c r="J14" i="1"/>
  <c r="L14" i="1" s="1"/>
  <c r="J15" i="1"/>
  <c r="L15" i="1" s="1"/>
  <c r="J17" i="1"/>
  <c r="L17" i="1" s="1"/>
  <c r="J18" i="1"/>
  <c r="L18" i="1" s="1"/>
  <c r="J20" i="1"/>
  <c r="L20" i="1" s="1"/>
  <c r="J21" i="1"/>
  <c r="L21" i="1" s="1"/>
  <c r="J23" i="1"/>
  <c r="L23" i="1" s="1"/>
  <c r="J24" i="1"/>
  <c r="L24" i="1" s="1"/>
  <c r="J26" i="1"/>
  <c r="L26" i="1" s="1"/>
  <c r="J27" i="1"/>
  <c r="L27" i="1" s="1"/>
  <c r="J28" i="1"/>
  <c r="L28" i="1" s="1"/>
  <c r="J11" i="1"/>
  <c r="L11" i="1" s="1"/>
  <c r="H32" i="1" l="1"/>
  <c r="I32" i="1"/>
</calcChain>
</file>

<file path=xl/sharedStrings.xml><?xml version="1.0" encoding="utf-8"?>
<sst xmlns="http://schemas.openxmlformats.org/spreadsheetml/2006/main" count="1190" uniqueCount="701">
  <si>
    <t>RUFO</t>
  </si>
  <si>
    <t>CALHA</t>
  </si>
  <si>
    <t>ESTRUTURA METÁLICA</t>
  </si>
  <si>
    <t>T4</t>
  </si>
  <si>
    <t>L30X30</t>
  </si>
  <si>
    <t>U100X50</t>
  </si>
  <si>
    <t>T5</t>
  </si>
  <si>
    <t>T3</t>
  </si>
  <si>
    <t>T2</t>
  </si>
  <si>
    <t>T1</t>
  </si>
  <si>
    <t>QTIDADE</t>
  </si>
  <si>
    <t>ML</t>
  </si>
  <si>
    <t>MAT</t>
  </si>
  <si>
    <t>DESC</t>
  </si>
  <si>
    <t>TERÇAS</t>
  </si>
  <si>
    <t>TOTAL</t>
  </si>
  <si>
    <t>KG/ML</t>
  </si>
  <si>
    <t>TOTAL KG</t>
  </si>
  <si>
    <t>TOTA KG</t>
  </si>
  <si>
    <t>TAPUME</t>
  </si>
  <si>
    <t>ALTURA</t>
  </si>
  <si>
    <t>LARGURA</t>
  </si>
  <si>
    <t>TOTAL M2</t>
  </si>
  <si>
    <t>LIMPEZA DO TERRENO</t>
  </si>
  <si>
    <t>AÇO/DIAM</t>
  </si>
  <si>
    <t>KG</t>
  </si>
  <si>
    <t>TABELA 02/09</t>
  </si>
  <si>
    <t>ESTRUTURA - FUNDAÇÃO</t>
  </si>
  <si>
    <t>TABELA 03/09</t>
  </si>
  <si>
    <t>ESTRUTURA - SUPERESTRUTURA</t>
  </si>
  <si>
    <t>TABELA 09/09</t>
  </si>
  <si>
    <t>TABELA 07/09</t>
  </si>
  <si>
    <t>MURO FECHAMENTO</t>
  </si>
  <si>
    <t>CONTRA-VERGA</t>
  </si>
  <si>
    <t>ESQ. LARG</t>
  </si>
  <si>
    <t>M</t>
  </si>
  <si>
    <t>CALÇADA DE CONCRETO</t>
  </si>
  <si>
    <r>
      <rPr>
        <b/>
        <sz val="7"/>
        <rFont val="Arial"/>
      </rPr>
      <t>2.1</t>
    </r>
  </si>
  <si>
    <r>
      <rPr>
        <b/>
        <sz val="7"/>
        <rFont val="Arial"/>
      </rPr>
      <t>FUNDAÇÃO</t>
    </r>
  </si>
  <si>
    <r>
      <rPr>
        <sz val="7"/>
        <rFont val="Arial"/>
      </rPr>
      <t>2.1.1</t>
    </r>
  </si>
  <si>
    <r>
      <rPr>
        <sz val="7"/>
        <rFont val="Arial"/>
      </rPr>
      <t>90808</t>
    </r>
  </si>
  <si>
    <r>
      <rPr>
        <sz val="7"/>
        <rFont val="Arial"/>
      </rPr>
      <t>ESTACA HÉLICE CONTÍNUA, DIÂMETRO DE 30 CM, COMPRIMENTO TOTAL ATÉ 15 M, PERFURATRIZ COM TORQUE DE 170 KN.M (EXCLUSIVE MOBILIZAÇÃO E DESMOBILIZAÇÃO). AF_02/2015</t>
    </r>
  </si>
  <si>
    <r>
      <rPr>
        <sz val="7"/>
        <rFont val="Arial"/>
      </rPr>
      <t>SINAPI</t>
    </r>
  </si>
  <si>
    <r>
      <rPr>
        <sz val="7"/>
        <rFont val="Arial"/>
      </rPr>
      <t>M</t>
    </r>
  </si>
  <si>
    <r>
      <rPr>
        <sz val="7"/>
        <rFont val="Arial"/>
      </rPr>
      <t>2.1.2</t>
    </r>
  </si>
  <si>
    <r>
      <rPr>
        <sz val="7"/>
        <rFont val="Arial"/>
      </rPr>
      <t>96527</t>
    </r>
  </si>
  <si>
    <r>
      <rPr>
        <sz val="7"/>
        <rFont val="Arial"/>
      </rPr>
      <t>ESCAVAÇÃO MANUAL DE VALA PARA VIGA BALDRAME, COM PREVISÃO DE FÔRMA. AF_06/2017</t>
    </r>
  </si>
  <si>
    <r>
      <rPr>
        <sz val="7"/>
        <rFont val="Arial"/>
      </rPr>
      <t>M3</t>
    </r>
  </si>
  <si>
    <r>
      <rPr>
        <sz val="7"/>
        <rFont val="Arial"/>
      </rPr>
      <t>2.1.3</t>
    </r>
  </si>
  <si>
    <r>
      <rPr>
        <sz val="7"/>
        <rFont val="Arial"/>
      </rPr>
      <t>94103</t>
    </r>
  </si>
  <si>
    <r>
      <rPr>
        <sz val="7"/>
        <rFont val="Arial"/>
      </rPr>
      <t>LASTRO DE VALA COM PREPARO DE FUNDO, LARGURA MENOR QUE 1,5 M, COM CAMADA DE BRITA, LANÇAMENTO MANUAL, EM LOCAL COM NÍVEL BAIXO DE INTERFERÊNCIA. AF_06/2016</t>
    </r>
  </si>
  <si>
    <r>
      <rPr>
        <sz val="7"/>
        <rFont val="Arial"/>
      </rPr>
      <t>2.1.4</t>
    </r>
  </si>
  <si>
    <r>
      <rPr>
        <sz val="7"/>
        <rFont val="Arial"/>
      </rPr>
      <t>96533</t>
    </r>
  </si>
  <si>
    <r>
      <rPr>
        <sz val="7"/>
        <rFont val="Arial"/>
      </rPr>
      <t>FABRICAÇÃO, MONTAGEM E DESMONTAGEM DE FÔRMA PARA VIGA BALDRAME, EM MADEIRA SERRADA, E=25 MM, 2 UTILIZAÇÕES. AF_06/2017</t>
    </r>
  </si>
  <si>
    <r>
      <rPr>
        <sz val="7"/>
        <rFont val="Arial"/>
      </rPr>
      <t>M2</t>
    </r>
  </si>
  <si>
    <r>
      <rPr>
        <sz val="7"/>
        <rFont val="Arial"/>
      </rPr>
      <t>2.1.5</t>
    </r>
  </si>
  <si>
    <r>
      <rPr>
        <sz val="7"/>
        <rFont val="Arial"/>
      </rPr>
      <t>96543</t>
    </r>
  </si>
  <si>
    <r>
      <rPr>
        <sz val="7"/>
        <rFont val="Arial"/>
      </rPr>
      <t>ARMAÇÃO DE BLOCO, VIGA BALDRAME E SAPATA UTILIZANDO AÇO CA-60 DE 5 MM - MONTAGEM. AF_06/2017</t>
    </r>
  </si>
  <si>
    <r>
      <rPr>
        <sz val="7"/>
        <rFont val="Arial"/>
      </rPr>
      <t>KG</t>
    </r>
  </si>
  <si>
    <r>
      <rPr>
        <sz val="7"/>
        <rFont val="Arial"/>
      </rPr>
      <t>2.1.6</t>
    </r>
  </si>
  <si>
    <r>
      <rPr>
        <sz val="7"/>
        <rFont val="Arial"/>
      </rPr>
      <t>96546</t>
    </r>
  </si>
  <si>
    <r>
      <rPr>
        <sz val="7"/>
        <rFont val="Arial"/>
      </rPr>
      <t>ARMAÇÃO DE BLOCO, VIGA BALDRAME OU SAPATA UTILIZANDO AÇO CA-50 DE 10 MM - MONTAGEM. AF_06/2017</t>
    </r>
  </si>
  <si>
    <r>
      <rPr>
        <sz val="7"/>
        <rFont val="Arial"/>
      </rPr>
      <t>2.1.7</t>
    </r>
  </si>
  <si>
    <r>
      <rPr>
        <sz val="7"/>
        <rFont val="Arial"/>
      </rPr>
      <t>96547</t>
    </r>
  </si>
  <si>
    <r>
      <rPr>
        <sz val="7"/>
        <rFont val="Arial"/>
      </rPr>
      <t>ARMAÇÃO DE BLOCO, VIGA BALDRAME OU SAPATA UTILIZANDO AÇO CA-50 DE 12,5 MM - MONTAGEM. AF_06/2017</t>
    </r>
  </si>
  <si>
    <r>
      <rPr>
        <sz val="7"/>
        <rFont val="Arial"/>
      </rPr>
      <t>2.1.8</t>
    </r>
  </si>
  <si>
    <r>
      <rPr>
        <sz val="7"/>
        <rFont val="Arial"/>
      </rPr>
      <t>96548</t>
    </r>
  </si>
  <si>
    <r>
      <rPr>
        <sz val="7"/>
        <rFont val="Arial"/>
      </rPr>
      <t>ARMAÇÃO DE BLOCO, VIGA BALDRAME OU SAPATA UTILIZANDO AÇO CA-50 DE 16 MM - MONTAGEM. AF_06/2017</t>
    </r>
  </si>
  <si>
    <r>
      <rPr>
        <sz val="7"/>
        <rFont val="Arial"/>
      </rPr>
      <t>2.1.9</t>
    </r>
  </si>
  <si>
    <r>
      <rPr>
        <sz val="7"/>
        <rFont val="Arial"/>
      </rPr>
      <t>96557</t>
    </r>
  </si>
  <si>
    <r>
      <rPr>
        <sz val="7"/>
        <rFont val="Arial"/>
      </rPr>
      <t>CONCRETAGEM DE BLOCOS DE COROAMENTO E VIGAS BALDRAMES, FCK 30 MPA, COM USO DE BOMBA ? LANÇAMENTO, ADENSAMENTO E ACABAMENTO. AF_06/2017</t>
    </r>
  </si>
  <si>
    <t xml:space="preserve">(17 escatas com 9,00 de prof. = 153 mts + 28 estacas com 17 de prof = 476) = 629 mts </t>
  </si>
  <si>
    <t>Lista de material software TQS = (Vigas baldrame 111,04 m2 + Blocos 56,52 m² ) = 167,56 m²</t>
  </si>
  <si>
    <t>(folha 02 = 97,60 + folha 02 = 25,40 + folhada 03 = 99,40) = 222,40 kg</t>
  </si>
  <si>
    <t>(folha 02 = 381,70 + folha 02 = 305,00 + folhada 03 = 305,90) = 992,60 kg</t>
  </si>
  <si>
    <t>(folha 02 = 136,60 + folha 02 = 263,30 + folhada 03 = 127,80) = 527,70 kg</t>
  </si>
  <si>
    <t>(folha 02 = 74,70 + folha 02 = 0 + folhada 03 = 28,20) =102,90 kg</t>
  </si>
  <si>
    <t>Lista de material software TQS = (estacas 44,46 m3 + baldrame 11,10 m3 + blocos 10,15 ) = 65,71 m3</t>
  </si>
  <si>
    <t>Lista de material software TQS = (baldrame 11,10 m3 + blocos 10,15 ) = 21,25 m3</t>
  </si>
  <si>
    <t>Quantidade minima</t>
  </si>
  <si>
    <r>
      <rPr>
        <b/>
        <sz val="7"/>
        <rFont val="Arial"/>
      </rPr>
      <t>2.2</t>
    </r>
  </si>
  <si>
    <r>
      <rPr>
        <b/>
        <sz val="7"/>
        <rFont val="Arial"/>
      </rPr>
      <t>ESTRUTURA</t>
    </r>
  </si>
  <si>
    <r>
      <rPr>
        <sz val="7"/>
        <rFont val="Arial"/>
      </rPr>
      <t>2.2.1</t>
    </r>
  </si>
  <si>
    <r>
      <rPr>
        <sz val="7"/>
        <rFont val="Arial"/>
      </rPr>
      <t>92413</t>
    </r>
  </si>
  <si>
    <r>
      <rPr>
        <sz val="7"/>
        <rFont val="Arial"/>
      </rPr>
      <t>MONTAGEM E DESMONTAGEM DE FÔRMA DE PILARES RETANGULARES E ESTRUTURAS SIMILARES COM ÁREA MÉDIA DAS SEÇÕES MAIOR QUE 0,25 M², PÉ-DIREITO SIMPLES, EM MADEIRA SERRADA, 4 UTILIZAÇÕES. AF_12/2015</t>
    </r>
  </si>
  <si>
    <r>
      <rPr>
        <sz val="7"/>
        <rFont val="Arial"/>
      </rPr>
      <t>2.2.2</t>
    </r>
  </si>
  <si>
    <r>
      <rPr>
        <sz val="7"/>
        <rFont val="Arial"/>
      </rPr>
      <t>92448</t>
    </r>
  </si>
  <si>
    <r>
      <rPr>
        <sz val="7"/>
        <rFont val="Arial"/>
      </rPr>
      <t>MONTAGEM E DESMONTAGEM DE FÔRMA DE VIGA, ESCORAMENTO COM PONTALETE DE MADEIRA, PÉ-DIREITO SIMPLES, EM MADEIRA SERRADA, 4 UTILIZAÇÕES. AF_12/2015</t>
    </r>
  </si>
  <si>
    <r>
      <rPr>
        <sz val="7"/>
        <rFont val="Arial"/>
      </rPr>
      <t>2.2.3</t>
    </r>
  </si>
  <si>
    <r>
      <rPr>
        <sz val="7"/>
        <rFont val="Arial"/>
      </rPr>
      <t>92775</t>
    </r>
  </si>
  <si>
    <r>
      <rPr>
        <sz val="7"/>
        <rFont val="Arial"/>
      </rPr>
      <t>ARMAÇÃO DE PILAR OU VIGA DE UMA ESTRUTURA CONVENCIONAL DE CONCRETO ARMADO EM UMA EDIFICAÇÃO TÉRREA OU SOBRADO UTILIZANDO AÇO CA-60 DE 5,0 MM - MONTAGEM. AF_12/2015</t>
    </r>
  </si>
  <si>
    <r>
      <rPr>
        <sz val="7"/>
        <rFont val="Arial"/>
      </rPr>
      <t>2.2.4</t>
    </r>
  </si>
  <si>
    <r>
      <rPr>
        <sz val="7"/>
        <rFont val="Arial"/>
      </rPr>
      <t>92776</t>
    </r>
  </si>
  <si>
    <r>
      <rPr>
        <sz val="7"/>
        <rFont val="Arial"/>
      </rPr>
      <t>ARMAÇÃO DE PILAR OU VIGA DE UMA ESTRUTURA CONVENCIONAL DE CONCRETO ARMADO EM UMA EDIFICAÇÃO TÉRREA OU SOBRADO UTILIZANDO AÇO CA-50 DE 6,3 MM - MONTAGEM. AF_12/2015</t>
    </r>
  </si>
  <si>
    <r>
      <rPr>
        <sz val="7"/>
        <rFont val="Arial"/>
      </rPr>
      <t>2.2.5</t>
    </r>
  </si>
  <si>
    <r>
      <rPr>
        <sz val="7"/>
        <rFont val="Arial"/>
      </rPr>
      <t>92777</t>
    </r>
  </si>
  <si>
    <r>
      <rPr>
        <sz val="7"/>
        <rFont val="Arial"/>
      </rPr>
      <t>ARMAÇÃO DE PILAR OU VIGA DE UMA ESTRUTURA CONVENCIONAL DE CONCRETO ARMADO EM UMA EDIFICAÇÃO TÉRREA OU SOBRADO UTILIZANDO AÇO CA-50 DE 8,0 MM - MONTAGEM. AF_12/2015</t>
    </r>
  </si>
  <si>
    <r>
      <rPr>
        <sz val="7"/>
        <rFont val="Arial"/>
      </rPr>
      <t>2.2.6</t>
    </r>
  </si>
  <si>
    <r>
      <rPr>
        <sz val="7"/>
        <rFont val="Arial"/>
      </rPr>
      <t>92778</t>
    </r>
  </si>
  <si>
    <r>
      <rPr>
        <sz val="7"/>
        <rFont val="Arial"/>
      </rPr>
      <t>ARMAÇÃO DE PILAR OU VIGA DE UMA ESTRUTURA CONVENCIONAL DE CONCRETO ARMADO EM UMA EDIFICAÇÃO TÉRREA OU SOBRADO UTILIZANDO AÇO CA-50 DE 10,0 MM - MONTAGEM. AF_12/2015</t>
    </r>
  </si>
  <si>
    <r>
      <rPr>
        <sz val="7"/>
        <rFont val="Arial"/>
      </rPr>
      <t>2.2.7</t>
    </r>
  </si>
  <si>
    <r>
      <rPr>
        <sz val="7"/>
        <rFont val="Arial"/>
      </rPr>
      <t>92779</t>
    </r>
  </si>
  <si>
    <r>
      <rPr>
        <sz val="7"/>
        <rFont val="Arial"/>
      </rPr>
      <t>ARMAÇÃO DE PILAR OU VIGA DE UMA ESTRUTURA CONVENCIONAL DE CONCRETO ARMADO EM UMA EDIFICAÇÃO TÉRREA OU SOBRADO UTILIZANDO AÇO CA-50 DE 12,5 MM - MONTAGEM. AF_12/2015</t>
    </r>
  </si>
  <si>
    <r>
      <rPr>
        <sz val="7"/>
        <rFont val="Arial"/>
      </rPr>
      <t>2.2.8</t>
    </r>
  </si>
  <si>
    <r>
      <rPr>
        <sz val="7"/>
        <rFont val="Arial"/>
      </rPr>
      <t>92780</t>
    </r>
  </si>
  <si>
    <r>
      <rPr>
        <sz val="7"/>
        <rFont val="Arial"/>
      </rPr>
      <t>ARMAÇÃO DE PILAR OU VIGA DE UMA ESTRUTURA CONVENCIONAL DE CONCRETO ARMADO EM UMA EDIFICAÇÃO TÉRREA OU SOBRADO UTILIZANDO AÇO CA-50 DE 16,0 MM - MONTAGEM. AF_12/2015</t>
    </r>
  </si>
  <si>
    <r>
      <rPr>
        <sz val="7"/>
        <rFont val="Arial"/>
      </rPr>
      <t>2.2.9</t>
    </r>
  </si>
  <si>
    <r>
      <rPr>
        <sz val="7"/>
        <rFont val="Arial"/>
      </rPr>
      <t>92781</t>
    </r>
  </si>
  <si>
    <r>
      <rPr>
        <sz val="7"/>
        <rFont val="Arial"/>
      </rPr>
      <t>ARMAÇÃO DE PILAR OU VIGA DE UMA ESTRUTURA CONVENCIONAL DE CONCRETO ARMADO EM UMA EDIFICAÇÃO TÉRREA OU SOBRADO UTILIZANDO AÇO CA-50 DE 20,0 MM - MONTAGEM. AF_12/2015</t>
    </r>
  </si>
  <si>
    <r>
      <rPr>
        <sz val="7"/>
        <rFont val="Arial"/>
      </rPr>
      <t>2.2.10</t>
    </r>
  </si>
  <si>
    <r>
      <rPr>
        <sz val="7"/>
        <rFont val="Arial"/>
      </rPr>
      <t>92722</t>
    </r>
  </si>
  <si>
    <r>
      <rPr>
        <sz val="7"/>
        <rFont val="Arial"/>
      </rPr>
      <t>CONCRETAGEM DE PILARES, FCK = 25 MPA, COM USO DE BOMBA EM EDIFICAÇÃO COM SEÇÃO MÉDIA DE PILARES MAIOR QUE 0,25 M² - LANÇAMENTO, ADENSAMENTO E ACABAMENTO. AF_12/2015</t>
    </r>
  </si>
  <si>
    <r>
      <rPr>
        <sz val="7"/>
        <rFont val="Arial"/>
      </rPr>
      <t>2.2.11</t>
    </r>
  </si>
  <si>
    <r>
      <rPr>
        <sz val="7"/>
        <rFont val="Arial"/>
      </rPr>
      <t>92723</t>
    </r>
  </si>
  <si>
    <r>
      <rPr>
        <sz val="7"/>
        <rFont val="Arial"/>
      </rPr>
      <t>CONCRETAGEM DE VIGAS E LAJES, FCK=20 MPA, PARA LAJES PREMOLDADAS COM USO DE BOMBA EM EDIFICAÇÃO COM ÁREA MÉDIA DE LAJES MENOR OU IGUAL A 20 M² - LANÇAMENTO, ADENSAMENTO E ACABAMENTO. AF_12/2015</t>
    </r>
  </si>
  <si>
    <r>
      <rPr>
        <sz val="7"/>
        <rFont val="Arial"/>
      </rPr>
      <t>2.2.12</t>
    </r>
  </si>
  <si>
    <r>
      <rPr>
        <sz val="7"/>
        <rFont val="Arial"/>
      </rPr>
      <t>74141/003</t>
    </r>
  </si>
  <si>
    <r>
      <rPr>
        <sz val="7"/>
        <rFont val="Arial"/>
      </rPr>
      <t>LAJE PRE-MOLD BETA 16 P/3,5KN/M2 VAO 5,2M INCL VIGOTAS TIJOLOS ARMADU-RA NEGATIVA CAPEAMENTO 3CM CONCRETO 15MPA ESCORAMENTO MATERIAL E MAO DE OBRA.</t>
    </r>
  </si>
  <si>
    <t>Lista de material software TQS = (Pilares) = 109,75 m2</t>
  </si>
  <si>
    <t>Lista de material software TQS = (Vigas) = 162,53 m2</t>
  </si>
  <si>
    <t>(folha 07 = 64,90 + folha 07 = 154,00 + folha 07 = 64,90 + folha 09 = 76,40 + folha 09 = 15,80 + folha 09 = 59,80) = 435,80 kg</t>
  </si>
  <si>
    <t>(folha 07 = 6,70 + folha 07 = 0 + folha 07 = 6,70 + folha 09 = 11,20 + folha 09 = 0 + folha 09 = 0) = 24,60 kg</t>
  </si>
  <si>
    <t>(folha 07 = 14,40 + folha 07 = 0 + folha 07 = 14,40 + folha 09 = 41,20 + folha 09 = 17,00 + folha 09 = 3,80) = 90,80 kg</t>
  </si>
  <si>
    <t>(folha 07 = 59,90 + folha 07 = 408,30 + folha 07 = 59,90 + folha 09 = 37,80 + folha 09 =26,50 + folha 09 = 7,30) = 599,70 kg</t>
  </si>
  <si>
    <t>(folha 07 = 95,90 + folha 07 = 0 + folha 07 = 95,90 + folha 09 = 87,10 + folha 09 = 0 + folha 09 = 74,10) = 353,00 kg</t>
  </si>
  <si>
    <t>(folha 07 =72,60 + folha 07 = 0 + folha 07 = 72,60 + folha 09 = 93,40 + folha 09 =0 + folha 09 = 33,60) = 272,20 kg</t>
  </si>
  <si>
    <t>(folha 07 = 0 + folha 07 = 0 + folha 07 = 0 + folha 09 = 52,10 + folha 09 = 0 + folha 09 = 25,50) = 77,60 kg</t>
  </si>
  <si>
    <t>Lista de material software TQS = (Pilares) = 5,23 m3</t>
  </si>
  <si>
    <t>Lista de material software TQS = (Vigas) = 12,26 m3</t>
  </si>
  <si>
    <t>Metragem de construção 267,27 m2 - ref planilha orçamentária UBS padrão porte I  elaborada pela MEP arquitetura</t>
  </si>
  <si>
    <r>
      <rPr>
        <b/>
        <sz val="7"/>
        <rFont val="Arial"/>
      </rPr>
      <t>3</t>
    </r>
  </si>
  <si>
    <r>
      <rPr>
        <b/>
        <sz val="7"/>
        <rFont val="Arial"/>
      </rPr>
      <t>COBERTURA</t>
    </r>
  </si>
  <si>
    <r>
      <rPr>
        <sz val="7"/>
        <rFont val="Arial"/>
      </rPr>
      <t>3.1</t>
    </r>
  </si>
  <si>
    <r>
      <rPr>
        <sz val="7"/>
        <rFont val="Arial"/>
      </rPr>
      <t>92593</t>
    </r>
  </si>
  <si>
    <r>
      <rPr>
        <sz val="7"/>
        <rFont val="Arial"/>
      </rPr>
      <t>(COMPOSIÇÃO REPRESENTATIVA) FABRICAÇÃO E INSTALAÇÃO DE TESOURA INTEIRA EM AÇO, PARA VÃOS DE 3 A 12 M E PARA QUALQUER TIPO DE TELHA, INCLUSO IÇAMENTO. AF_12/2015</t>
    </r>
  </si>
  <si>
    <r>
      <rPr>
        <sz val="7"/>
        <rFont val="Arial"/>
      </rPr>
      <t>3.2</t>
    </r>
  </si>
  <si>
    <r>
      <rPr>
        <sz val="7"/>
        <rFont val="Arial"/>
      </rPr>
      <t>92580</t>
    </r>
  </si>
  <si>
    <r>
      <rPr>
        <sz val="7"/>
        <rFont val="Arial"/>
      </rPr>
      <t>TRAMA DE AÇO COMPOSTA POR TERÇAS PARA TELHADOS DE ATÉ 2 ÁGUAS PARA TELHA ONDULADA DE FIBROCIMENTO, METÁLICA, PLÁSTICA OU TERMOACÚSTICA, INCLUSO TRANSPORTE VERTICAL. AF_12/2015</t>
    </r>
  </si>
  <si>
    <r>
      <rPr>
        <sz val="7"/>
        <rFont val="Arial"/>
      </rPr>
      <t>3.3</t>
    </r>
  </si>
  <si>
    <r>
      <rPr>
        <sz val="7"/>
        <rFont val="Arial"/>
      </rPr>
      <t>94216</t>
    </r>
  </si>
  <si>
    <r>
      <rPr>
        <sz val="7"/>
        <rFont val="Arial"/>
      </rPr>
      <t>TELHAMENTO COM TELHA METÁLICA TERMOACÚSTICA E = 30 MM, COM ATÉ 2 ÁGUAS, INCLUSO IÇAMENTO. AF_06/2016</t>
    </r>
  </si>
  <si>
    <r>
      <rPr>
        <sz val="7"/>
        <rFont val="Arial"/>
      </rPr>
      <t>3.4</t>
    </r>
  </si>
  <si>
    <r>
      <rPr>
        <sz val="7"/>
        <rFont val="Arial"/>
      </rPr>
      <t>16.32.120</t>
    </r>
  </si>
  <si>
    <r>
      <rPr>
        <sz val="7"/>
        <rFont val="Arial"/>
      </rPr>
      <t>Cobertura plana em chapa de policarbonato alveolar de 10 mm</t>
    </r>
  </si>
  <si>
    <r>
      <rPr>
        <sz val="7"/>
        <rFont val="Arial"/>
      </rPr>
      <t>CPOS</t>
    </r>
  </si>
  <si>
    <r>
      <rPr>
        <sz val="7"/>
        <rFont val="Arial"/>
      </rPr>
      <t>m²</t>
    </r>
  </si>
  <si>
    <r>
      <rPr>
        <sz val="7"/>
        <rFont val="Arial"/>
      </rPr>
      <t>3.5</t>
    </r>
  </si>
  <si>
    <r>
      <rPr>
        <sz val="7"/>
        <rFont val="Arial"/>
      </rPr>
      <t>94227</t>
    </r>
  </si>
  <si>
    <r>
      <rPr>
        <sz val="7"/>
        <rFont val="Arial"/>
      </rPr>
      <t>CALHA EM CHAPA DE AÇO GALVANIZADO NÚMERO 24, DESENVOLVIMENTO DE 33 CM, INCLUSO TRANSPORTE VERTICAL. AF_06/2016</t>
    </r>
  </si>
  <si>
    <r>
      <rPr>
        <sz val="7"/>
        <rFont val="Arial"/>
      </rPr>
      <t>3.6</t>
    </r>
  </si>
  <si>
    <r>
      <rPr>
        <sz val="7"/>
        <rFont val="Arial"/>
      </rPr>
      <t>94231</t>
    </r>
  </si>
  <si>
    <r>
      <rPr>
        <sz val="7"/>
        <rFont val="Arial"/>
      </rPr>
      <t>RUFO EM CHAPA DE AÇO GALVANIZADO NÚMERO 24, CORTE DE 25 CM, INCLUSO TRANSPORTE VERTICAL. AF_06/2016</t>
    </r>
  </si>
  <si>
    <t>(Viga U = 1.627,90 + Cantoneira 268,38) = 1.896,28 kg</t>
  </si>
  <si>
    <t>(Edificação principal 267,27 + Caixa d àgua 21,88) = 286,94 m2</t>
  </si>
  <si>
    <t>Valores retirados da planilha orçamentária UBS padrão porte I  elaborada pela MEP arquitetura</t>
  </si>
  <si>
    <t>(8,95+5,30+22,20+5,15+1,70+1,70) = 45 ml</t>
  </si>
  <si>
    <t>(16,13+16,13+9,85+4,40+4,40+5,15+17,70+1,70+1,70+1,70+1,30+1,30+1,30+1,30+110,56) = 178,62</t>
  </si>
  <si>
    <r>
      <rPr>
        <b/>
        <sz val="7"/>
        <rFont val="Arial"/>
      </rPr>
      <t>8.5</t>
    </r>
  </si>
  <si>
    <r>
      <rPr>
        <b/>
        <sz val="7"/>
        <rFont val="Arial"/>
      </rPr>
      <t>SPDA</t>
    </r>
  </si>
  <si>
    <r>
      <rPr>
        <sz val="7"/>
        <rFont val="Arial"/>
      </rPr>
      <t>8.5.1</t>
    </r>
  </si>
  <si>
    <r>
      <rPr>
        <sz val="7"/>
        <rFont val="Arial"/>
      </rPr>
      <t>72254</t>
    </r>
  </si>
  <si>
    <r>
      <rPr>
        <sz val="7"/>
        <rFont val="Arial"/>
      </rPr>
      <t>CABO DE COBRE NU 50MM2 - FORNECIMENTO E INSTALACAO</t>
    </r>
  </si>
  <si>
    <r>
      <rPr>
        <sz val="7"/>
        <rFont val="Arial"/>
      </rPr>
      <t>8.5.2</t>
    </r>
  </si>
  <si>
    <r>
      <rPr>
        <sz val="7"/>
        <rFont val="Arial"/>
      </rPr>
      <t>96985</t>
    </r>
  </si>
  <si>
    <r>
      <rPr>
        <sz val="7"/>
        <rFont val="Arial"/>
      </rPr>
      <t>HASTE DE ATERRAMENTO 5/8 PARA SPDA - FORNECIMENTO E INSTALAÇÃO. AF_12/2017</t>
    </r>
  </si>
  <si>
    <r>
      <rPr>
        <sz val="7"/>
        <rFont val="Arial"/>
      </rPr>
      <t>UN</t>
    </r>
  </si>
  <si>
    <r>
      <rPr>
        <sz val="7"/>
        <rFont val="Arial"/>
      </rPr>
      <t>8.5.3</t>
    </r>
  </si>
  <si>
    <r>
      <rPr>
        <sz val="7"/>
        <rFont val="Arial"/>
      </rPr>
      <t>P.19.000.048002</t>
    </r>
  </si>
  <si>
    <r>
      <rPr>
        <sz val="7"/>
        <rFont val="Arial"/>
      </rPr>
      <t>Barra condutora chata de alumínio 7/8´ x 1/8´ x 3 m, ref. TEL 771 da Termotécnica ou equivalente</t>
    </r>
  </si>
  <si>
    <r>
      <rPr>
        <sz val="7"/>
        <rFont val="Arial"/>
      </rPr>
      <t>m</t>
    </r>
  </si>
  <si>
    <r>
      <rPr>
        <sz val="7"/>
        <rFont val="Arial"/>
      </rPr>
      <t>8.5.4</t>
    </r>
  </si>
  <si>
    <r>
      <rPr>
        <sz val="7"/>
        <rFont val="Arial"/>
      </rPr>
      <t>72263</t>
    </r>
  </si>
  <si>
    <r>
      <rPr>
        <sz val="7"/>
        <rFont val="Arial"/>
      </rPr>
      <t>TERMINAL OU CONECTOR DE PRESSAO - PARA CABO 50MM2 - FORNECIMENTO E INSTALACAO</t>
    </r>
  </si>
  <si>
    <r>
      <rPr>
        <sz val="7"/>
        <rFont val="Arial"/>
      </rPr>
      <t>8.5.5</t>
    </r>
  </si>
  <si>
    <r>
      <rPr>
        <sz val="7"/>
        <rFont val="Arial"/>
      </rPr>
      <t>00037586</t>
    </r>
  </si>
  <si>
    <r>
      <rPr>
        <sz val="7"/>
        <rFont val="Arial"/>
      </rPr>
      <t>PINO DE ACO COM ARRUELA CONICA, DIAMETRO ARRUELA = *23* MM E COMP HASTE = *27* MM (ACAO INDIRETA)</t>
    </r>
  </si>
  <si>
    <r>
      <rPr>
        <sz val="7"/>
        <rFont val="Arial"/>
      </rPr>
      <t>CENTO</t>
    </r>
  </si>
  <si>
    <r>
      <rPr>
        <sz val="7"/>
        <rFont val="Arial"/>
      </rPr>
      <t>8.5.6</t>
    </r>
  </si>
  <si>
    <r>
      <rPr>
        <sz val="7"/>
        <rFont val="Arial"/>
      </rPr>
      <t>42.20.160</t>
    </r>
  </si>
  <si>
    <r>
      <rPr>
        <sz val="7"/>
        <rFont val="Arial"/>
      </rPr>
      <t>Solda exotérmica conexão cabo-cabo horizontal em T, bitola do cabo de 50-50mm² a 95-50mm²</t>
    </r>
  </si>
  <si>
    <r>
      <rPr>
        <sz val="7"/>
        <rFont val="Arial"/>
      </rPr>
      <t>un</t>
    </r>
  </si>
  <si>
    <r>
      <rPr>
        <sz val="7"/>
        <rFont val="Arial"/>
      </rPr>
      <t>8.5.7</t>
    </r>
  </si>
  <si>
    <r>
      <rPr>
        <sz val="7"/>
        <rFont val="Arial"/>
      </rPr>
      <t>P.19.000.048071</t>
    </r>
  </si>
  <si>
    <r>
      <rPr>
        <sz val="7"/>
        <rFont val="Arial"/>
      </rPr>
      <t>Kit solda com cartucho para solda exotérmica n. 25 a 45</t>
    </r>
  </si>
  <si>
    <r>
      <rPr>
        <b/>
        <sz val="7"/>
        <rFont val="Arial"/>
      </rPr>
      <t>8</t>
    </r>
  </si>
  <si>
    <r>
      <rPr>
        <b/>
        <sz val="7"/>
        <rFont val="Arial"/>
      </rPr>
      <t>INSTALAÇÕES ELETRICAS</t>
    </r>
  </si>
  <si>
    <r>
      <rPr>
        <b/>
        <sz val="7"/>
        <rFont val="Arial"/>
      </rPr>
      <t>8.1</t>
    </r>
  </si>
  <si>
    <r>
      <rPr>
        <b/>
        <sz val="7"/>
        <rFont val="Arial"/>
      </rPr>
      <t>PADRÃO DE ENTRADA</t>
    </r>
  </si>
  <si>
    <r>
      <rPr>
        <sz val="7"/>
        <rFont val="Arial"/>
      </rPr>
      <t>8.1.1</t>
    </r>
  </si>
  <si>
    <r>
      <rPr>
        <sz val="7"/>
        <rFont val="Arial"/>
      </rPr>
      <t>00000379</t>
    </r>
  </si>
  <si>
    <r>
      <rPr>
        <sz val="7"/>
        <rFont val="Arial"/>
      </rPr>
      <t>ARRUELA QUADRADA EM ACO GALVANIZADO, DIMENSAO = 38 MM, ESPESSURA = 3MM, DIAMETRO DO FURO= 18 MM</t>
    </r>
  </si>
  <si>
    <r>
      <rPr>
        <sz val="7"/>
        <rFont val="Arial"/>
      </rPr>
      <t>8.1.2</t>
    </r>
  </si>
  <si>
    <r>
      <rPr>
        <sz val="7"/>
        <rFont val="Arial"/>
      </rPr>
      <t>8.1.3</t>
    </r>
  </si>
  <si>
    <r>
      <rPr>
        <sz val="7"/>
        <rFont val="Arial"/>
      </rPr>
      <t>39.09.120</t>
    </r>
  </si>
  <si>
    <r>
      <rPr>
        <sz val="7"/>
        <rFont val="Arial"/>
      </rPr>
      <t>Conector split-bolt para cabo de 35 mm², latão, com rabicho</t>
    </r>
  </si>
  <si>
    <r>
      <rPr>
        <sz val="7"/>
        <rFont val="Arial"/>
      </rPr>
      <t>8.1.4</t>
    </r>
  </si>
  <si>
    <r>
      <rPr>
        <sz val="7"/>
        <rFont val="Arial"/>
      </rPr>
      <t>36.05.010</t>
    </r>
  </si>
  <si>
    <r>
      <rPr>
        <sz val="7"/>
        <rFont val="Arial"/>
      </rPr>
      <t>Isolador tipo roldana para baixa tensão de 76 x 79 mm</t>
    </r>
  </si>
  <si>
    <r>
      <rPr>
        <sz val="7"/>
        <rFont val="Arial"/>
      </rPr>
      <t>8.1.5</t>
    </r>
  </si>
  <si>
    <r>
      <rPr>
        <sz val="7"/>
        <rFont val="Arial"/>
      </rPr>
      <t>68.01.310</t>
    </r>
  </si>
  <si>
    <r>
      <rPr>
        <sz val="7"/>
        <rFont val="Arial"/>
      </rPr>
      <t>Poste de concreto duplo T, 90 kg, H = 7,50 m</t>
    </r>
  </si>
  <si>
    <r>
      <rPr>
        <sz val="7"/>
        <rFont val="Arial"/>
      </rPr>
      <t>8.1.6</t>
    </r>
  </si>
  <si>
    <r>
      <rPr>
        <sz val="7"/>
        <rFont val="Arial"/>
      </rPr>
      <t>39.04.050</t>
    </r>
  </si>
  <si>
    <r>
      <rPr>
        <sz val="7"/>
        <rFont val="Arial"/>
      </rPr>
      <t>Cabo de cobre nu, têmpera mole, classe 2, de 16 mm²</t>
    </r>
  </si>
  <si>
    <r>
      <rPr>
        <sz val="7"/>
        <rFont val="Arial"/>
      </rPr>
      <t>8.1.7</t>
    </r>
  </si>
  <si>
    <r>
      <rPr>
        <sz val="7"/>
        <rFont val="Arial"/>
      </rPr>
      <t>37.25.100</t>
    </r>
  </si>
  <si>
    <r>
      <rPr>
        <sz val="7"/>
        <rFont val="Arial"/>
      </rPr>
      <t>Disjuntor em caixa moldada tripolar, térmico e magnético fixos, tensão de isolamento 480/690V, de 70A até 150A</t>
    </r>
  </si>
  <si>
    <r>
      <rPr>
        <sz val="7"/>
        <rFont val="Arial"/>
      </rPr>
      <t>8.1.8</t>
    </r>
  </si>
  <si>
    <r>
      <rPr>
        <sz val="7"/>
        <rFont val="Arial"/>
      </rPr>
      <t>36.03.010</t>
    </r>
  </si>
  <si>
    <r>
      <rPr>
        <sz val="7"/>
        <rFont val="Arial"/>
      </rPr>
      <t>Caixa de medição tipo II (300 x 560 x 200) mm, padrão concessionárias</t>
    </r>
  </si>
  <si>
    <r>
      <rPr>
        <sz val="7"/>
        <rFont val="Arial"/>
      </rPr>
      <t>8.1.9</t>
    </r>
  </si>
  <si>
    <r>
      <rPr>
        <sz val="7"/>
        <rFont val="Arial"/>
      </rPr>
      <t>36.04.010</t>
    </r>
  </si>
  <si>
    <r>
      <rPr>
        <sz val="7"/>
        <rFont val="Arial"/>
      </rPr>
      <t>Suporte para 1 isolador de baixa tensão</t>
    </r>
  </si>
  <si>
    <r>
      <rPr>
        <sz val="7"/>
        <rFont val="Arial"/>
      </rPr>
      <t>8.1.10</t>
    </r>
  </si>
  <si>
    <r>
      <rPr>
        <sz val="7"/>
        <rFont val="Arial"/>
      </rPr>
      <t>36.07.030</t>
    </r>
  </si>
  <si>
    <r>
      <rPr>
        <sz val="7"/>
        <rFont val="Arial"/>
      </rPr>
      <t>Para-raios de distribuição, classe 12 kV/10 kA, completo, encapsulado com polímero</t>
    </r>
  </si>
  <si>
    <r>
      <rPr>
        <sz val="7"/>
        <rFont val="Arial"/>
      </rPr>
      <t>8.1.11</t>
    </r>
  </si>
  <si>
    <r>
      <rPr>
        <sz val="7"/>
        <rFont val="Arial"/>
      </rPr>
      <t>39.10.120</t>
    </r>
  </si>
  <si>
    <r>
      <rPr>
        <sz val="7"/>
        <rFont val="Arial"/>
      </rPr>
      <t>Terminal de pressão/compressão para cabo de 25 mm²</t>
    </r>
  </si>
  <si>
    <r>
      <rPr>
        <sz val="7"/>
        <rFont val="Arial"/>
      </rPr>
      <t>8.1.12</t>
    </r>
  </si>
  <si>
    <r>
      <rPr>
        <sz val="7"/>
        <rFont val="Arial"/>
      </rPr>
      <t>39.21.070</t>
    </r>
  </si>
  <si>
    <r>
      <rPr>
        <sz val="7"/>
        <rFont val="Arial"/>
      </rPr>
      <t>Cabo de cobre flexível de 25 mm², isolamento 0,6/1kV - isolação HEPR 90°C</t>
    </r>
  </si>
  <si>
    <r>
      <rPr>
        <b/>
        <sz val="7"/>
        <rFont val="Arial"/>
      </rPr>
      <t>8.2</t>
    </r>
  </si>
  <si>
    <r>
      <rPr>
        <b/>
        <sz val="7"/>
        <rFont val="Arial"/>
      </rPr>
      <t>PONTOS ELETRICOS</t>
    </r>
  </si>
  <si>
    <r>
      <rPr>
        <sz val="7"/>
        <rFont val="Arial"/>
      </rPr>
      <t>8.2.1</t>
    </r>
  </si>
  <si>
    <r>
      <rPr>
        <sz val="7"/>
        <rFont val="Arial"/>
      </rPr>
      <t>41.14.450</t>
    </r>
  </si>
  <si>
    <r>
      <rPr>
        <sz val="7"/>
        <rFont val="Arial"/>
      </rPr>
      <t>Luminária retangular de sobrepor tipo calha aberta, com refletor facetado em chapa de aço pintada, para 1 ou 2 lâmpadas fluorescentes de 32 W</t>
    </r>
  </si>
  <si>
    <r>
      <rPr>
        <sz val="7"/>
        <rFont val="Arial"/>
      </rPr>
      <t>8.2.2</t>
    </r>
  </si>
  <si>
    <r>
      <rPr>
        <sz val="7"/>
        <rFont val="Arial"/>
      </rPr>
      <t>97607</t>
    </r>
  </si>
  <si>
    <r>
      <rPr>
        <sz val="7"/>
        <rFont val="Arial"/>
      </rPr>
      <t>LUMINÁRIA ARANDELA TIPO TARTARUGA PARA 1 LÂMPADA LED - FORNECIMENTO E INSTALAÇÃO. AF_11/2017</t>
    </r>
  </si>
  <si>
    <r>
      <rPr>
        <sz val="7"/>
        <rFont val="Arial"/>
      </rPr>
      <t>8.2.3</t>
    </r>
  </si>
  <si>
    <r>
      <rPr>
        <sz val="7"/>
        <rFont val="Arial"/>
      </rPr>
      <t>97599</t>
    </r>
  </si>
  <si>
    <r>
      <rPr>
        <sz val="7"/>
        <rFont val="Arial"/>
      </rPr>
      <t>LUMINÁRIA DE EMERGÊNCIA - FORNECIMENTO E INSTALAÇÃO. AF_11/2017</t>
    </r>
  </si>
  <si>
    <r>
      <rPr>
        <sz val="7"/>
        <rFont val="Arial"/>
      </rPr>
      <t>8.2.4</t>
    </r>
  </si>
  <si>
    <r>
      <rPr>
        <sz val="7"/>
        <rFont val="Arial"/>
      </rPr>
      <t>00039391</t>
    </r>
  </si>
  <si>
    <r>
      <rPr>
        <sz val="7"/>
        <rFont val="Arial"/>
      </rPr>
      <t>LUMINARIA LED REFLETOR RETANGULAR BIVOLT, LUZ BRANCA, 50 W</t>
    </r>
  </si>
  <si>
    <r>
      <rPr>
        <sz val="7"/>
        <rFont val="Arial"/>
      </rPr>
      <t>8.2.5</t>
    </r>
  </si>
  <si>
    <r>
      <rPr>
        <sz val="7"/>
        <rFont val="Arial"/>
      </rPr>
      <t>83399</t>
    </r>
  </si>
  <si>
    <r>
      <rPr>
        <sz val="7"/>
        <rFont val="Arial"/>
      </rPr>
      <t>RELE FOTOELETRICO P/ COMANDO DE ILUMINACAO EXTERNA 220V/1000W - FORNECIMENTO E INSTALACAO</t>
    </r>
  </si>
  <si>
    <r>
      <rPr>
        <sz val="7"/>
        <rFont val="Arial"/>
      </rPr>
      <t>8.2.6</t>
    </r>
  </si>
  <si>
    <r>
      <rPr>
        <sz val="7"/>
        <rFont val="Arial"/>
      </rPr>
      <t>91957</t>
    </r>
  </si>
  <si>
    <r>
      <rPr>
        <sz val="7"/>
        <rFont val="Arial"/>
      </rPr>
      <t>INTERRUPTOR SIMPLES (1 MÓDULO) COM INTERRUPTOR PARALELO (1 MÓDULO), 10A/250V, INCLUINDO SUPORTE E PLACA - FORNECIMENTO E INSTALAÇÃO. AF_12/2015</t>
    </r>
  </si>
  <si>
    <r>
      <rPr>
        <sz val="7"/>
        <rFont val="Arial"/>
      </rPr>
      <t>8.2.7</t>
    </r>
  </si>
  <si>
    <r>
      <rPr>
        <sz val="7"/>
        <rFont val="Arial"/>
      </rPr>
      <t>91955</t>
    </r>
  </si>
  <si>
    <r>
      <rPr>
        <sz val="7"/>
        <rFont val="Arial"/>
      </rPr>
      <t>INTERRUPTOR PARALELO (1 MÓDULO), 10A/250V, INCLUINDO SUPORTE E PLACA - FORNECIMENTO E INSTALAÇÃO. AF_12/2015</t>
    </r>
  </si>
  <si>
    <r>
      <rPr>
        <sz val="7"/>
        <rFont val="Arial"/>
      </rPr>
      <t>8.2.8</t>
    </r>
  </si>
  <si>
    <r>
      <rPr>
        <sz val="7"/>
        <rFont val="Arial"/>
      </rPr>
      <t>91965</t>
    </r>
  </si>
  <si>
    <r>
      <rPr>
        <sz val="7"/>
        <rFont val="Arial"/>
      </rPr>
      <t>INTERRUPTOR SIMPLES (2 MÓDULOS) COM INTERRUPTOR PARALELO (1 MÓDULO), 10A/250V, INCLUINDO SUPORTE E PLACA - FORNECIMENTO E INSTALAÇÃO. AF_12/2015</t>
    </r>
  </si>
  <si>
    <r>
      <rPr>
        <sz val="7"/>
        <rFont val="Arial"/>
      </rPr>
      <t>8.2.9</t>
    </r>
  </si>
  <si>
    <r>
      <rPr>
        <sz val="7"/>
        <rFont val="Arial"/>
      </rPr>
      <t>91953</t>
    </r>
  </si>
  <si>
    <r>
      <rPr>
        <sz val="7"/>
        <rFont val="Arial"/>
      </rPr>
      <t>INTERRUPTOR SIMPLES (1 MÓDULO), 10A/250V, INCLUINDO SUPORTE E PLACA - FORNECIMENTO E INSTALAÇÃO. AF_12/2015</t>
    </r>
  </si>
  <si>
    <r>
      <rPr>
        <sz val="7"/>
        <rFont val="Arial"/>
      </rPr>
      <t>8.2.10</t>
    </r>
  </si>
  <si>
    <r>
      <rPr>
        <sz val="7"/>
        <rFont val="Arial"/>
      </rPr>
      <t>92001</t>
    </r>
  </si>
  <si>
    <r>
      <rPr>
        <sz val="7"/>
        <rFont val="Arial"/>
      </rPr>
      <t>TOMADA BAIXA DE EMBUTIR (1 MÓDULO), 2P+T 20 A, INCLUINDO SUPORTE E PLACA - FORNECIMENTO E INSTALAÇÃO. AF_12/2015</t>
    </r>
  </si>
  <si>
    <r>
      <rPr>
        <sz val="7"/>
        <rFont val="Arial"/>
      </rPr>
      <t>8.2.11</t>
    </r>
  </si>
  <si>
    <r>
      <rPr>
        <sz val="7"/>
        <rFont val="Arial"/>
      </rPr>
      <t>91993</t>
    </r>
  </si>
  <si>
    <r>
      <rPr>
        <sz val="7"/>
        <rFont val="Arial"/>
      </rPr>
      <t>TOMADA ALTA DE EMBUTIR (1 MÓDULO), 2P+T 20 A, INCLUINDO SUPORTE E PLACA - FORNECIMENTO E INSTALAÇÃO. AF_12/2015</t>
    </r>
  </si>
  <si>
    <r>
      <rPr>
        <sz val="7"/>
        <rFont val="Arial"/>
      </rPr>
      <t>8.2.12</t>
    </r>
  </si>
  <si>
    <r>
      <rPr>
        <sz val="7"/>
        <rFont val="Arial"/>
      </rPr>
      <t>92008</t>
    </r>
  </si>
  <si>
    <r>
      <rPr>
        <sz val="7"/>
        <rFont val="Arial"/>
      </rPr>
      <t>TOMADA BAIXA DE EMBUTIR (2 MÓDULOS), 2P+T 10 A, INCLUINDO SUPORTE E PLACA - FORNECIMENTO E INSTALAÇÃO. AF_12/2015</t>
    </r>
  </si>
  <si>
    <r>
      <rPr>
        <sz val="7"/>
        <rFont val="Arial"/>
      </rPr>
      <t>8.2.13</t>
    </r>
  </si>
  <si>
    <r>
      <rPr>
        <sz val="7"/>
        <rFont val="Arial"/>
      </rPr>
      <t>00010569</t>
    </r>
  </si>
  <si>
    <r>
      <rPr>
        <sz val="7"/>
        <rFont val="Arial"/>
      </rPr>
      <t>CAIXA DE PASSAGEM OCTOGONAL 4 X4, EM ACO ESMALTADA, COM FUNDO MOVEL SIMPLES</t>
    </r>
  </si>
  <si>
    <r>
      <rPr>
        <b/>
        <sz val="7"/>
        <rFont val="Arial"/>
      </rPr>
      <t>8.3</t>
    </r>
  </si>
  <si>
    <r>
      <rPr>
        <b/>
        <sz val="7"/>
        <rFont val="Arial"/>
      </rPr>
      <t>QUADRO DE DISTRIBUIÇÃO</t>
    </r>
  </si>
  <si>
    <r>
      <rPr>
        <sz val="7"/>
        <rFont val="Arial"/>
      </rPr>
      <t>8.3.1</t>
    </r>
  </si>
  <si>
    <r>
      <rPr>
        <sz val="7"/>
        <rFont val="Arial"/>
      </rPr>
      <t>91926</t>
    </r>
  </si>
  <si>
    <r>
      <rPr>
        <sz val="7"/>
        <rFont val="Arial"/>
      </rPr>
      <t>CABO DE COBRE FLEXÍVEL ISOLADO, 2,5 MM², ANTI-CHAMA 450/750 V, PARA CIRCUITOS TERMINAIS - FORNECIMENTO E INSTALAÇÃO. AF_12/2015</t>
    </r>
  </si>
  <si>
    <r>
      <rPr>
        <sz val="7"/>
        <rFont val="Arial"/>
      </rPr>
      <t>8.3.2</t>
    </r>
  </si>
  <si>
    <r>
      <rPr>
        <sz val="7"/>
        <rFont val="Arial"/>
      </rPr>
      <t>91928</t>
    </r>
  </si>
  <si>
    <r>
      <rPr>
        <sz val="7"/>
        <rFont val="Arial"/>
      </rPr>
      <t>CABO DE COBRE FLEXÍVEL ISOLADO, 4 MM², ANTI-CHAMA 450/750 V, PARA CIRCUITOS TERMINAIS - FORNECIMENTO E INSTALAÇÃO. AF_12/2015</t>
    </r>
  </si>
  <si>
    <r>
      <rPr>
        <sz val="7"/>
        <rFont val="Arial"/>
      </rPr>
      <t>8.3.3</t>
    </r>
  </si>
  <si>
    <r>
      <rPr>
        <sz val="7"/>
        <rFont val="Arial"/>
      </rPr>
      <t>91930</t>
    </r>
  </si>
  <si>
    <r>
      <rPr>
        <sz val="7"/>
        <rFont val="Arial"/>
      </rPr>
      <t>CABO DE COBRE FLEXÍVEL ISOLADO, 6 MM², ANTI-CHAMA 450/750 V, PARA CIRCUITOS TERMINAIS - FORNECIMENTO E INSTALAÇÃO. AF_12/2015</t>
    </r>
  </si>
  <si>
    <r>
      <rPr>
        <sz val="7"/>
        <rFont val="Arial"/>
      </rPr>
      <t>8.3.4</t>
    </r>
  </si>
  <si>
    <r>
      <rPr>
        <sz val="7"/>
        <rFont val="Arial"/>
      </rPr>
      <t>92987</t>
    </r>
  </si>
  <si>
    <r>
      <rPr>
        <sz val="7"/>
        <rFont val="Arial"/>
      </rPr>
      <t>CABO DE COBRE FLEXÍVEL ISOLADO, 50 MM², ANTI-CHAMA 450/750 V, PARA DISTRIBUIÇÃO - FORNECIMENTO E INSTALAÇÃO. AF_12/2015</t>
    </r>
  </si>
  <si>
    <r>
      <rPr>
        <sz val="7"/>
        <rFont val="Arial"/>
      </rPr>
      <t>8.3.5</t>
    </r>
  </si>
  <si>
    <r>
      <rPr>
        <sz val="7"/>
        <rFont val="Arial"/>
      </rPr>
      <t>93653</t>
    </r>
  </si>
  <si>
    <r>
      <rPr>
        <sz val="7"/>
        <rFont val="Arial"/>
      </rPr>
      <t>DISJUNTOR MONOPOLAR TIPO DIN, CORRENTE NOMINAL DE 10A - FORNECIMENTO E INSTALAÇÃO. AF_04/2016</t>
    </r>
  </si>
  <si>
    <r>
      <rPr>
        <sz val="7"/>
        <rFont val="Arial"/>
      </rPr>
      <t>8.3.6</t>
    </r>
  </si>
  <si>
    <r>
      <rPr>
        <sz val="7"/>
        <rFont val="Arial"/>
      </rPr>
      <t>93654</t>
    </r>
  </si>
  <si>
    <r>
      <rPr>
        <sz val="7"/>
        <rFont val="Arial"/>
      </rPr>
      <t>DISJUNTOR MONOPOLAR TIPO DIN, CORRENTE NOMINAL DE 16A - FORNECIMENTO E INSTALAÇÃO. AF_04/2016</t>
    </r>
  </si>
  <si>
    <r>
      <rPr>
        <sz val="7"/>
        <rFont val="Arial"/>
      </rPr>
      <t>8.3.7</t>
    </r>
  </si>
  <si>
    <r>
      <rPr>
        <sz val="7"/>
        <rFont val="Arial"/>
      </rPr>
      <t>93655</t>
    </r>
  </si>
  <si>
    <r>
      <rPr>
        <sz val="7"/>
        <rFont val="Arial"/>
      </rPr>
      <t>DISJUNTOR MONOPOLAR TIPO DIN, CORRENTE NOMINAL DE 20A - FORNECIMENTO E INSTALAÇÃO. AF_04/2016</t>
    </r>
  </si>
  <si>
    <r>
      <rPr>
        <sz val="7"/>
        <rFont val="Arial"/>
      </rPr>
      <t>8.3.8</t>
    </r>
  </si>
  <si>
    <r>
      <rPr>
        <sz val="7"/>
        <rFont val="Arial"/>
      </rPr>
      <t>93656</t>
    </r>
  </si>
  <si>
    <r>
      <rPr>
        <sz val="7"/>
        <rFont val="Arial"/>
      </rPr>
      <t>DISJUNTOR MONOPOLAR TIPO DIN, CORRENTE NOMINAL DE 25A - FORNECIMENTO E INSTALAÇÃO. AF_04/2016</t>
    </r>
  </si>
  <si>
    <r>
      <rPr>
        <sz val="7"/>
        <rFont val="Arial"/>
      </rPr>
      <t>8.3.9</t>
    </r>
  </si>
  <si>
    <r>
      <rPr>
        <sz val="7"/>
        <rFont val="Arial"/>
      </rPr>
      <t>93657</t>
    </r>
  </si>
  <si>
    <r>
      <rPr>
        <sz val="7"/>
        <rFont val="Arial"/>
      </rPr>
      <t>DISJUNTOR MONOPOLAR TIPO DIN, CORRENTE NOMINAL DE 32A - FORNECIMENTO E INSTALAÇÃO. AF_04/2016</t>
    </r>
  </si>
  <si>
    <r>
      <rPr>
        <sz val="7"/>
        <rFont val="Arial"/>
      </rPr>
      <t>8.3.10</t>
    </r>
  </si>
  <si>
    <r>
      <rPr>
        <sz val="7"/>
        <rFont val="Arial"/>
      </rPr>
      <t>93664</t>
    </r>
  </si>
  <si>
    <r>
      <rPr>
        <sz val="7"/>
        <rFont val="Arial"/>
      </rPr>
      <t>DISJUNTOR BIPOLAR TIPO DIN, CORRENTE NOMINAL DE 32A - FORNECIMENTO E INSTALAÇÃO. AF_04/2016</t>
    </r>
  </si>
  <si>
    <r>
      <rPr>
        <sz val="7"/>
        <rFont val="Arial"/>
      </rPr>
      <t>8.3.11</t>
    </r>
  </si>
  <si>
    <r>
      <rPr>
        <sz val="7"/>
        <rFont val="Arial"/>
      </rPr>
      <t>74130/010</t>
    </r>
  </si>
  <si>
    <r>
      <rPr>
        <sz val="7"/>
        <rFont val="Arial"/>
      </rPr>
      <t>DISJUNTOR TERMOMAGNETICO TRIPOLAR EM CAIXA MOLDADA 175 A 225A 240V, FORNECIMENTO E INSTALACAO</t>
    </r>
  </si>
  <si>
    <r>
      <rPr>
        <sz val="7"/>
        <rFont val="Arial"/>
      </rPr>
      <t>8.3.12</t>
    </r>
  </si>
  <si>
    <r>
      <rPr>
        <sz val="7"/>
        <rFont val="Arial"/>
      </rPr>
      <t>15.036.0141-0</t>
    </r>
  </si>
  <si>
    <r>
      <rPr>
        <sz val="7"/>
        <rFont val="Arial"/>
      </rPr>
      <t xml:space="preserve">ELETRODUTO EM PVC FLEXIVEL,COR AMARELA,DIAMETRO DE 25MM.FORNECIMENTO E COLOCACAO. </t>
    </r>
  </si>
  <si>
    <r>
      <rPr>
        <sz val="7"/>
        <rFont val="Arial"/>
      </rPr>
      <t>EMOP</t>
    </r>
  </si>
  <si>
    <r>
      <rPr>
        <sz val="7"/>
        <rFont val="Arial"/>
      </rPr>
      <t>8.3.13</t>
    </r>
  </si>
  <si>
    <r>
      <rPr>
        <sz val="7"/>
        <rFont val="Arial"/>
      </rPr>
      <t>93008</t>
    </r>
  </si>
  <si>
    <r>
      <rPr>
        <sz val="7"/>
        <rFont val="Arial"/>
      </rPr>
      <t>ELETRODUTO RÍGIDO ROSCÁVEL, PVC, DN 50 MM (1 1/2") - FORNECIMENTO E INSTALAÇÃO. AF_12/2015</t>
    </r>
  </si>
  <si>
    <r>
      <rPr>
        <sz val="7"/>
        <rFont val="Arial"/>
      </rPr>
      <t>8.3.14</t>
    </r>
  </si>
  <si>
    <r>
      <rPr>
        <sz val="7"/>
        <rFont val="Arial"/>
      </rPr>
      <t>93009</t>
    </r>
  </si>
  <si>
    <r>
      <rPr>
        <sz val="7"/>
        <rFont val="Arial"/>
      </rPr>
      <t>ELETRODUTO RÍGIDO ROSCÁVEL, PVC, DN 60 MM (2") - FORNECIMENTO E INSTALAÇÃO. AF_12/2015</t>
    </r>
  </si>
  <si>
    <r>
      <rPr>
        <sz val="7"/>
        <rFont val="Arial"/>
      </rPr>
      <t>8.3.15</t>
    </r>
  </si>
  <si>
    <r>
      <rPr>
        <sz val="7"/>
        <rFont val="Arial"/>
      </rPr>
      <t>74131/004</t>
    </r>
  </si>
  <si>
    <r>
      <rPr>
        <sz val="7"/>
        <rFont val="Arial"/>
      </rPr>
      <t>QUADRO DE DISTRIBUICAO DE ENERGIA DE EMBUTIR, EM CHAPA METALICA, PARA 18 DISJUNTORES TERMOMAGNETICOS MONOPOLARES, COM BARRAMENTO TRIFASICO E NEUTRO, FORNECIMENTO E INSTALACAO</t>
    </r>
  </si>
  <si>
    <r>
      <rPr>
        <sz val="7"/>
        <rFont val="Arial"/>
      </rPr>
      <t>8.3.16</t>
    </r>
  </si>
  <si>
    <r>
      <rPr>
        <sz val="7"/>
        <rFont val="Arial"/>
      </rPr>
      <t>00039467</t>
    </r>
  </si>
  <si>
    <r>
      <rPr>
        <sz val="7"/>
        <rFont val="Arial"/>
      </rPr>
      <t>DISPOSITIVO DPS CLASSE II, 1 POLO, TENSAO MAXIMA DE 175 V, CORRENTE MAXIMA DE *45* KA (TIPO AC)</t>
    </r>
  </si>
  <si>
    <r>
      <rPr>
        <b/>
        <sz val="7"/>
        <rFont val="Arial"/>
      </rPr>
      <t>8.4</t>
    </r>
  </si>
  <si>
    <r>
      <rPr>
        <b/>
        <sz val="7"/>
        <rFont val="Arial"/>
      </rPr>
      <t>LÓGICA E TELEFONIA</t>
    </r>
  </si>
  <si>
    <r>
      <rPr>
        <sz val="7"/>
        <rFont val="Arial"/>
      </rPr>
      <t>8.4.1</t>
    </r>
  </si>
  <si>
    <r>
      <rPr>
        <sz val="7"/>
        <rFont val="Arial"/>
      </rPr>
      <t>83370</t>
    </r>
  </si>
  <si>
    <r>
      <rPr>
        <sz val="7"/>
        <rFont val="Arial"/>
      </rPr>
      <t>QUADRO DE DISTRIBUICAO PARA TELEFONE N.3, 40X40X12CM EM CHAPA METALICA, DE EMBUTIR, SEM ACESSORIOS, PADRAO TELEBRAS, FORNECIMENTO E INSTALACAO</t>
    </r>
  </si>
  <si>
    <r>
      <rPr>
        <sz val="7"/>
        <rFont val="Arial"/>
      </rPr>
      <t>8.4.2</t>
    </r>
  </si>
  <si>
    <r>
      <rPr>
        <sz val="7"/>
        <rFont val="Arial"/>
      </rPr>
      <t>69.03.130</t>
    </r>
  </si>
  <si>
    <r>
      <rPr>
        <sz val="7"/>
        <rFont val="Arial"/>
      </rPr>
      <t>Caixa subterrânea de entrada de telefonia, tipo R1 (60 x 35 x 50) cm, padrão TELEBRÁS, com tampa</t>
    </r>
  </si>
  <si>
    <r>
      <rPr>
        <sz val="7"/>
        <rFont val="Arial"/>
      </rPr>
      <t>8.4.3</t>
    </r>
  </si>
  <si>
    <r>
      <rPr>
        <sz val="7"/>
        <rFont val="Arial"/>
      </rPr>
      <t>69.20.140</t>
    </r>
  </si>
  <si>
    <r>
      <rPr>
        <sz val="7"/>
        <rFont val="Arial"/>
      </rPr>
      <t>Bloco de ligação com engate rápido para 10 pares, BER-10</t>
    </r>
  </si>
  <si>
    <r>
      <rPr>
        <sz val="7"/>
        <rFont val="Arial"/>
      </rPr>
      <t>8.4.4</t>
    </r>
  </si>
  <si>
    <r>
      <rPr>
        <sz val="7"/>
        <rFont val="Arial"/>
      </rPr>
      <t>98308</t>
    </r>
  </si>
  <si>
    <r>
      <rPr>
        <sz val="7"/>
        <rFont val="Arial"/>
      </rPr>
      <t>TOMADA PARA TELEFONE RJ11 - FORNECIMENTO E INSTALAÇÃO. AF_03/2018</t>
    </r>
  </si>
  <si>
    <r>
      <rPr>
        <sz val="7"/>
        <rFont val="Arial"/>
      </rPr>
      <t>8.4.5</t>
    </r>
  </si>
  <si>
    <r>
      <rPr>
        <sz val="7"/>
        <rFont val="Arial"/>
      </rPr>
      <t>P.17.000.030522</t>
    </r>
  </si>
  <si>
    <r>
      <rPr>
        <sz val="7"/>
        <rFont val="Arial"/>
      </rPr>
      <t>Rack fechado padrão metálico, 19 x 12 Us x 470 mm</t>
    </r>
  </si>
  <si>
    <r>
      <rPr>
        <sz val="7"/>
        <rFont val="Arial"/>
      </rPr>
      <t>8.4.6</t>
    </r>
  </si>
  <si>
    <r>
      <rPr>
        <sz val="7"/>
        <rFont val="Arial"/>
      </rPr>
      <t>66.20.225</t>
    </r>
  </si>
  <si>
    <r>
      <rPr>
        <sz val="7"/>
        <rFont val="Arial"/>
      </rPr>
      <t>Switch Gigabit 24 portas com capacidade de 10/100/1000/Mbps</t>
    </r>
  </si>
  <si>
    <r>
      <rPr>
        <sz val="7"/>
        <rFont val="Arial"/>
      </rPr>
      <t>8.4.7</t>
    </r>
  </si>
  <si>
    <r>
      <rPr>
        <sz val="7"/>
        <rFont val="Arial"/>
      </rPr>
      <t>69.09.300</t>
    </r>
  </si>
  <si>
    <r>
      <rPr>
        <sz val="7"/>
        <rFont val="Arial"/>
      </rPr>
      <t>Voice panel de 50 portas - categoria 3</t>
    </r>
  </si>
  <si>
    <r>
      <rPr>
        <sz val="7"/>
        <rFont val="Arial"/>
      </rPr>
      <t>8.4.8</t>
    </r>
  </si>
  <si>
    <r>
      <rPr>
        <sz val="7"/>
        <rFont val="Arial"/>
      </rPr>
      <t>40.04.096</t>
    </r>
  </si>
  <si>
    <r>
      <rPr>
        <sz val="7"/>
        <rFont val="Arial"/>
      </rPr>
      <t>Tomada RJ 45 para rede de dados, com placa</t>
    </r>
  </si>
  <si>
    <r>
      <rPr>
        <sz val="7"/>
        <rFont val="Arial"/>
      </rPr>
      <t>8.4.9</t>
    </r>
  </si>
  <si>
    <r>
      <rPr>
        <sz val="7"/>
        <rFont val="Arial"/>
      </rPr>
      <t>39.18.120</t>
    </r>
  </si>
  <si>
    <r>
      <rPr>
        <sz val="7"/>
        <rFont val="Arial"/>
      </rPr>
      <t>Cabo para rede U/UTP 23 AWG com 4 pares - categoria 6A</t>
    </r>
  </si>
  <si>
    <r>
      <rPr>
        <sz val="7"/>
        <rFont val="Arial"/>
      </rPr>
      <t>8.4.10</t>
    </r>
  </si>
  <si>
    <r>
      <rPr>
        <sz val="7"/>
        <rFont val="Arial"/>
      </rPr>
      <t>00038084</t>
    </r>
  </si>
  <si>
    <r>
      <rPr>
        <sz val="7"/>
        <rFont val="Arial"/>
      </rPr>
      <t>TOMADA PARA ANTENA DE TV, CABO COAXIAL DE 9 MM, CONJUNTO MONTADO PARA EMBUTIR 4" X 2" (PLACA + SUPORTE + MODULO)</t>
    </r>
  </si>
  <si>
    <r>
      <rPr>
        <sz val="7"/>
        <rFont val="Arial"/>
      </rPr>
      <t>8.4.11</t>
    </r>
  </si>
  <si>
    <r>
      <rPr>
        <sz val="7"/>
        <rFont val="Arial"/>
      </rPr>
      <t>39.18.104</t>
    </r>
  </si>
  <si>
    <r>
      <rPr>
        <sz val="7"/>
        <rFont val="Arial"/>
      </rPr>
      <t>Cabo coaxial tipo RG 11</t>
    </r>
  </si>
  <si>
    <r>
      <rPr>
        <sz val="7"/>
        <rFont val="Arial"/>
      </rPr>
      <t>8.4.12</t>
    </r>
  </si>
  <si>
    <r>
      <rPr>
        <sz val="7"/>
        <rFont val="Arial"/>
      </rPr>
      <t>P.10.000.090418</t>
    </r>
  </si>
  <si>
    <r>
      <rPr>
        <sz val="7"/>
        <rFont val="Arial"/>
      </rPr>
      <t>Cabo telefônico tipo CI, 0,50mm 10 pares</t>
    </r>
  </si>
  <si>
    <t>CONFORME LISTA DE MATERIAL FOLHA 01/02 DA PRANCHA DE INSTALAÇÕES ELETRICAS</t>
  </si>
  <si>
    <r>
      <rPr>
        <b/>
        <sz val="7"/>
        <rFont val="Arial"/>
      </rPr>
      <t>ITEM</t>
    </r>
  </si>
  <si>
    <r>
      <rPr>
        <b/>
        <sz val="7"/>
        <rFont val="Arial"/>
      </rPr>
      <t>CÓDIGO</t>
    </r>
  </si>
  <si>
    <r>
      <rPr>
        <b/>
        <sz val="7"/>
        <rFont val="Arial"/>
      </rPr>
      <t>DESCRIÇÃO</t>
    </r>
  </si>
  <si>
    <r>
      <rPr>
        <b/>
        <sz val="7"/>
        <rFont val="Arial"/>
      </rPr>
      <t>FONTE</t>
    </r>
  </si>
  <si>
    <r>
      <rPr>
        <b/>
        <sz val="7"/>
        <rFont val="Arial"/>
      </rPr>
      <t>UND</t>
    </r>
  </si>
  <si>
    <r>
      <rPr>
        <b/>
        <sz val="7"/>
        <rFont val="Arial"/>
      </rPr>
      <t>QUANTIDADE</t>
    </r>
  </si>
  <si>
    <r>
      <rPr>
        <b/>
        <sz val="7"/>
        <rFont val="Arial"/>
      </rPr>
      <t>1</t>
    </r>
  </si>
  <si>
    <r>
      <rPr>
        <b/>
        <sz val="7"/>
        <rFont val="Arial"/>
      </rPr>
      <t>MOBILIZAÇÃO - CANTEIRO DE OBRAS - DEMOLIÇÕES</t>
    </r>
  </si>
  <si>
    <r>
      <rPr>
        <sz val="7"/>
        <rFont val="Arial"/>
      </rPr>
      <t>1.1</t>
    </r>
  </si>
  <si>
    <r>
      <rPr>
        <sz val="7"/>
        <rFont val="Arial"/>
      </rPr>
      <t>74209/001</t>
    </r>
  </si>
  <si>
    <r>
      <rPr>
        <sz val="7"/>
        <rFont val="Arial"/>
      </rPr>
      <t>PLACA DE OBRA EM CHAPA DE ACO GALVANIZADO</t>
    </r>
  </si>
  <si>
    <r>
      <rPr>
        <sz val="7"/>
        <rFont val="Arial"/>
      </rPr>
      <t>1.2</t>
    </r>
  </si>
  <si>
    <r>
      <rPr>
        <sz val="7"/>
        <rFont val="Arial"/>
      </rPr>
      <t>73992/001</t>
    </r>
  </si>
  <si>
    <r>
      <rPr>
        <sz val="7"/>
        <rFont val="Arial"/>
      </rPr>
      <t>LOCACAO CONVENCIONAL DE OBRA, ATRAVÉS DE GABARITO DE TABUAS CORRIDAS PONTALETADAS A CADA 1,50M, SEM REAPROVEITAMENTO</t>
    </r>
  </si>
  <si>
    <r>
      <rPr>
        <sz val="7"/>
        <rFont val="Arial"/>
      </rPr>
      <t>1.3</t>
    </r>
  </si>
  <si>
    <r>
      <rPr>
        <sz val="7"/>
        <rFont val="Arial"/>
      </rPr>
      <t>74220/001</t>
    </r>
  </si>
  <si>
    <r>
      <rPr>
        <sz val="7"/>
        <rFont val="Arial"/>
      </rPr>
      <t>TAPUME DE CHAPA DE MADEIRA COMPENSADA, E= 6MM, COM PINTURA A CAL E REAPROVEITAMENTO DE 2X</t>
    </r>
  </si>
  <si>
    <r>
      <rPr>
        <sz val="7"/>
        <rFont val="Arial"/>
      </rPr>
      <t>1.4</t>
    </r>
  </si>
  <si>
    <r>
      <rPr>
        <sz val="7"/>
        <rFont val="Arial"/>
      </rPr>
      <t>73672</t>
    </r>
  </si>
  <si>
    <r>
      <rPr>
        <sz val="7"/>
        <rFont val="Arial"/>
      </rPr>
      <t>DESMATAMENTO E LIMPEZA MECANIZADA DE TERRENO COM ARVORES ATE Ø 15CM, UTILIZANDO TRATOR DE ESTEIRAS</t>
    </r>
  </si>
  <si>
    <r>
      <rPr>
        <sz val="7"/>
        <rFont val="Arial"/>
      </rPr>
      <t>1.5</t>
    </r>
  </si>
  <si>
    <r>
      <rPr>
        <sz val="7"/>
        <rFont val="Arial"/>
      </rPr>
      <t>93584</t>
    </r>
  </si>
  <si>
    <r>
      <rPr>
        <sz val="7"/>
        <rFont val="Arial"/>
      </rPr>
      <t>EXECUÇÃO DE DEPÓSITO EM CANTEIRO DE OBRA EM CHAPA DE MADEIRA COMPENSADA, NÃO INCLUSO MOBILIÁRIO. AF_04/2016</t>
    </r>
  </si>
  <si>
    <r>
      <rPr>
        <sz val="7"/>
        <rFont val="Arial"/>
      </rPr>
      <t>1.6</t>
    </r>
  </si>
  <si>
    <r>
      <rPr>
        <sz val="7"/>
        <rFont val="Arial"/>
      </rPr>
      <t>93212</t>
    </r>
  </si>
  <si>
    <r>
      <rPr>
        <sz val="7"/>
        <rFont val="Arial"/>
      </rPr>
      <t>EXECUÇÃO DE SANITÁRIO E VESTIÁRIO EM CANTEIRO DE OBRA EM CHAPA DE MADEIRA COMPENSADA, NÃO INCLUSO MOBILIÁRIO. AF_02/2016</t>
    </r>
  </si>
  <si>
    <r>
      <rPr>
        <b/>
        <sz val="7"/>
        <rFont val="Arial"/>
      </rPr>
      <t>4</t>
    </r>
  </si>
  <si>
    <r>
      <rPr>
        <b/>
        <sz val="7"/>
        <rFont val="Arial"/>
      </rPr>
      <t>ALVENARIA - VEDAÇÃO</t>
    </r>
  </si>
  <si>
    <r>
      <rPr>
        <sz val="7"/>
        <rFont val="Arial"/>
      </rPr>
      <t>4.1</t>
    </r>
  </si>
  <si>
    <r>
      <rPr>
        <sz val="7"/>
        <rFont val="Arial"/>
      </rPr>
      <t>87482</t>
    </r>
  </si>
  <si>
    <r>
      <rPr>
        <sz val="7"/>
        <rFont val="Arial"/>
      </rPr>
      <t>ALVENARIA DE VEDAÇÃO DE BLOCOS CERÂMICOS FURADOS NA VERTICAL DE 19X19X39CM (ESPESSURA 19CM) DE PAREDES COM ÁREA LÍQUIDA MAIOR OU IGUAL A 6M² SEM VÃOS E ARGAMASSA DE ASSENTAMENTO COM PREPARO MANUAL. AF_06/2014</t>
    </r>
  </si>
  <si>
    <r>
      <rPr>
        <sz val="7"/>
        <rFont val="Arial"/>
      </rPr>
      <t>4.2</t>
    </r>
  </si>
  <si>
    <r>
      <rPr>
        <sz val="7"/>
        <rFont val="Arial"/>
      </rPr>
      <t>93199</t>
    </r>
  </si>
  <si>
    <r>
      <rPr>
        <sz val="7"/>
        <rFont val="Arial"/>
      </rPr>
      <t>CONTRAVERGA MOLDADA IN LOCO COM UTILIZAÇÃO DE BLOCOS CANALETA PARA VÃOS DE MAIS DE 1,5 M DE COMPRIMENTO. AF_03/2016</t>
    </r>
  </si>
  <si>
    <r>
      <rPr>
        <b/>
        <sz val="7"/>
        <rFont val="Arial"/>
      </rPr>
      <t>5</t>
    </r>
  </si>
  <si>
    <r>
      <rPr>
        <b/>
        <sz val="7"/>
        <rFont val="Arial"/>
      </rPr>
      <t>IMPERMEABILIZAÇÃO</t>
    </r>
  </si>
  <si>
    <r>
      <rPr>
        <sz val="7"/>
        <rFont val="Arial"/>
      </rPr>
      <t>5.1</t>
    </r>
  </si>
  <si>
    <r>
      <rPr>
        <sz val="7"/>
        <rFont val="Arial"/>
      </rPr>
      <t>98557</t>
    </r>
  </si>
  <si>
    <r>
      <rPr>
        <sz val="7"/>
        <rFont val="Arial"/>
      </rPr>
      <t>IMPERMEABILIZAÇÃO DE SUPERFÍCIE COM EMULSÃO ASFÁLTICA, 2 DEMÃOS AF_06/2018</t>
    </r>
  </si>
  <si>
    <r>
      <rPr>
        <sz val="7"/>
        <rFont val="Arial"/>
      </rPr>
      <t>5.2</t>
    </r>
  </si>
  <si>
    <r>
      <rPr>
        <sz val="7"/>
        <rFont val="Arial"/>
      </rPr>
      <t>98546</t>
    </r>
  </si>
  <si>
    <r>
      <rPr>
        <sz val="7"/>
        <rFont val="Arial"/>
      </rPr>
      <t>IMPERMEABILIZAÇÃO DE SUPERFÍCIE COM MANTA ASFÁLTICA, UMA CAMADA, INCLUSIVE APLICAÇÃO DE PRIMER ASFÁLTICO, E=3MM. AF_06/2018</t>
    </r>
  </si>
  <si>
    <r>
      <rPr>
        <sz val="7"/>
        <rFont val="Arial"/>
      </rPr>
      <t>5.3</t>
    </r>
  </si>
  <si>
    <r>
      <rPr>
        <sz val="7"/>
        <rFont val="Arial"/>
      </rPr>
      <t>98565</t>
    </r>
  </si>
  <si>
    <r>
      <rPr>
        <sz val="7"/>
        <rFont val="Arial"/>
      </rPr>
      <t>PROTEÇÃO MECÂNICA DE SUPERFICIE HORIZONTAL COM ARGAMASSA DE CIMENTO E AREIA, TRAÇO 1:3, E=3CM. AF_06/2018</t>
    </r>
  </si>
  <si>
    <r>
      <rPr>
        <b/>
        <sz val="7"/>
        <rFont val="Arial"/>
      </rPr>
      <t>6</t>
    </r>
  </si>
  <si>
    <r>
      <rPr>
        <b/>
        <sz val="7"/>
        <rFont val="Arial"/>
      </rPr>
      <t>REVESTIMENTOS - PISOS, PAREDES E TETOS</t>
    </r>
  </si>
  <si>
    <r>
      <rPr>
        <b/>
        <sz val="7"/>
        <rFont val="Arial"/>
      </rPr>
      <t>6.1</t>
    </r>
  </si>
  <si>
    <r>
      <rPr>
        <b/>
        <sz val="7"/>
        <rFont val="Arial"/>
      </rPr>
      <t>PISO</t>
    </r>
  </si>
  <si>
    <r>
      <rPr>
        <sz val="7"/>
        <rFont val="Arial"/>
      </rPr>
      <t>6.1.1</t>
    </r>
  </si>
  <si>
    <r>
      <rPr>
        <sz val="7"/>
        <rFont val="Arial"/>
      </rPr>
      <t>87700</t>
    </r>
  </si>
  <si>
    <r>
      <rPr>
        <sz val="7"/>
        <rFont val="Arial"/>
      </rPr>
      <t>CONTRAPISO EM ARGAMASSA TRAÇO 1:4 (CIMENTO E AREIA), PREPARO MECÂNICO COM BETONEIRA 400 L, APLICADO EM ÁREAS SECAS SOBRE LAJE, NÃO ADERIDO, ESPESSURA 6CM. AF_06/2014</t>
    </r>
  </si>
  <si>
    <r>
      <rPr>
        <sz val="7"/>
        <rFont val="Arial"/>
      </rPr>
      <t>6.1.2</t>
    </r>
  </si>
  <si>
    <r>
      <rPr>
        <sz val="7"/>
        <rFont val="Arial"/>
      </rPr>
      <t>88476</t>
    </r>
  </si>
  <si>
    <r>
      <rPr>
        <sz val="7"/>
        <rFont val="Arial"/>
      </rPr>
      <t>CONTRAPISO AUTONIVELANTE, APLICADO SOBRE LAJE, ADERIDO, ESPESSURA 2CM. AF_06/2014</t>
    </r>
  </si>
  <si>
    <r>
      <rPr>
        <sz val="7"/>
        <rFont val="Arial"/>
      </rPr>
      <t>6.1.3</t>
    </r>
  </si>
  <si>
    <r>
      <rPr>
        <sz val="7"/>
        <rFont val="Arial"/>
      </rPr>
      <t>87250</t>
    </r>
  </si>
  <si>
    <r>
      <rPr>
        <sz val="7"/>
        <rFont val="Arial"/>
      </rPr>
      <t>REVESTIMENTO CERÂMICO PARA PISO COM PLACAS TIPO ESMALTADA EXTRA DE DIMENSÕES 45X45 CM APLICADA EM AMBIENTES DE ÁREA ENTRE 5 M2 E 10 M2. AF_06/2014</t>
    </r>
  </si>
  <si>
    <r>
      <rPr>
        <sz val="7"/>
        <rFont val="Arial"/>
      </rPr>
      <t>6.1.4</t>
    </r>
  </si>
  <si>
    <r>
      <rPr>
        <sz val="7"/>
        <rFont val="Arial"/>
      </rPr>
      <t>96467</t>
    </r>
  </si>
  <si>
    <r>
      <rPr>
        <sz val="7"/>
        <rFont val="Arial"/>
      </rPr>
      <t>RODAPÉ CERÂMICO DE 7CM DE ALTURA COM PLACAS TIPO ESMALTADA COMERCIAL DE DIMENSÕES 35X35CM (PADRAO POPULAR). AF_06/2017</t>
    </r>
  </si>
  <si>
    <r>
      <rPr>
        <sz val="7"/>
        <rFont val="Arial"/>
      </rPr>
      <t>6.1.5</t>
    </r>
  </si>
  <si>
    <r>
      <rPr>
        <sz val="7"/>
        <rFont val="Arial"/>
      </rPr>
      <t>94997</t>
    </r>
  </si>
  <si>
    <r>
      <rPr>
        <sz val="7"/>
        <rFont val="Arial"/>
      </rPr>
      <t>EXECUÇÃO DE PASSEIO (CALÇADA) OU PISO DE CONCRETO COM CONCRETO MOLDADO IN LOCO, USINADO, ACABAMENTO CONVENCIONAL, ESPESSURA 10 CM, ARMADO. AF_07/2016 - (CONTORNO UBS)</t>
    </r>
  </si>
  <si>
    <r>
      <rPr>
        <sz val="7"/>
        <rFont val="Arial"/>
      </rPr>
      <t>6.1.6</t>
    </r>
  </si>
  <si>
    <r>
      <rPr>
        <sz val="7"/>
        <rFont val="Arial"/>
      </rPr>
      <t>11.18.180</t>
    </r>
  </si>
  <si>
    <r>
      <rPr>
        <sz val="7"/>
        <rFont val="Arial"/>
      </rPr>
      <t>BASE EM AREIA PARA PAVIMENTAÇÃO PAVER</t>
    </r>
  </si>
  <si>
    <r>
      <rPr>
        <sz val="7"/>
        <rFont val="Arial"/>
      </rPr>
      <t>m³</t>
    </r>
  </si>
  <si>
    <r>
      <rPr>
        <sz val="7"/>
        <rFont val="Arial"/>
      </rPr>
      <t>6.1.7</t>
    </r>
  </si>
  <si>
    <r>
      <rPr>
        <sz val="7"/>
        <rFont val="Arial"/>
      </rPr>
      <t>00036154</t>
    </r>
  </si>
  <si>
    <r>
      <rPr>
        <sz val="7"/>
        <rFont val="Arial"/>
      </rPr>
      <t>BLOQUETE/PISO INTERTRAVADO DE CONCRETO - MODELO RETANGULAR/TIJOLINHO/PAVER/HOLANDES/PARALELEPIPEDO, 20 CM X 10 CM, E = 8 CM, RESISTENCIA DE 35 MPA (NBR 9781), COLORIDO (ACESSO AMBULÂNCIAS E ESTACIONAMENTO)</t>
    </r>
  </si>
  <si>
    <r>
      <rPr>
        <sz val="7"/>
        <rFont val="Arial"/>
      </rPr>
      <t>6.1.8</t>
    </r>
  </si>
  <si>
    <r>
      <rPr>
        <sz val="7"/>
        <rFont val="Arial"/>
      </rPr>
      <t>00004745</t>
    </r>
  </si>
  <si>
    <r>
      <rPr>
        <sz val="7"/>
        <rFont val="Arial"/>
      </rPr>
      <t>LASTRO DE CASCALHO (ESTACIONAMENTO H=10CM)</t>
    </r>
  </si>
  <si>
    <r>
      <rPr>
        <sz val="7"/>
        <rFont val="Arial"/>
      </rPr>
      <t>6.1.9</t>
    </r>
  </si>
  <si>
    <r>
      <rPr>
        <sz val="7"/>
        <rFont val="Arial"/>
      </rPr>
      <t>98689</t>
    </r>
  </si>
  <si>
    <r>
      <rPr>
        <sz val="7"/>
        <rFont val="Arial"/>
      </rPr>
      <t>SOLEIRA EM GRANITO, LARGURA 15 CM, ESPESSURA 2,0 CM. AF_06/2018</t>
    </r>
  </si>
  <si>
    <r>
      <rPr>
        <b/>
        <sz val="7"/>
        <rFont val="Arial"/>
      </rPr>
      <t>6.2</t>
    </r>
  </si>
  <si>
    <r>
      <rPr>
        <b/>
        <sz val="7"/>
        <rFont val="Arial"/>
      </rPr>
      <t>PAREDE</t>
    </r>
  </si>
  <si>
    <r>
      <rPr>
        <sz val="7"/>
        <rFont val="Arial"/>
      </rPr>
      <t>6.2.1</t>
    </r>
  </si>
  <si>
    <r>
      <rPr>
        <sz val="7"/>
        <rFont val="Arial"/>
      </rPr>
      <t>87894</t>
    </r>
  </si>
  <si>
    <r>
      <rPr>
        <sz val="7"/>
        <rFont val="Arial"/>
      </rPr>
      <t>CHAPISCO APLICADO EM ALVENARIA (SEM PRESENÇA DE VÃOS) E ESTRUTURAS DE CONCRETO DE FACHADA, COM COLHER DE PEDREIRO. ARGAMASSA TRAÇO 1:3 COM PREPARO EM BETONEIRA 400L. AF_06/2014</t>
    </r>
  </si>
  <si>
    <r>
      <rPr>
        <sz val="7"/>
        <rFont val="Arial"/>
      </rPr>
      <t>6.2.2</t>
    </r>
  </si>
  <si>
    <r>
      <rPr>
        <sz val="7"/>
        <rFont val="Arial"/>
      </rPr>
      <t>87878</t>
    </r>
  </si>
  <si>
    <r>
      <rPr>
        <sz val="7"/>
        <rFont val="Arial"/>
      </rPr>
      <t>CHAPISCO APLICADO EM ALVENARIAS E ESTRUTURAS DE CONCRETO INTERNAS, COM COLHER DE PEDREIRO. ARGAMASSA TRAÇO 1:3 COM PREPARO MANUAL. AF_06/2014</t>
    </r>
  </si>
  <si>
    <r>
      <rPr>
        <sz val="7"/>
        <rFont val="Arial"/>
      </rPr>
      <t>6.2.3</t>
    </r>
  </si>
  <si>
    <r>
      <rPr>
        <sz val="7"/>
        <rFont val="Arial"/>
      </rPr>
      <t>87531</t>
    </r>
  </si>
  <si>
    <r>
      <rPr>
        <sz val="7"/>
        <rFont val="Arial"/>
      </rPr>
      <t>EMBOÇO, PARA RECEBIMENTO DE CERÂMICA, EM ARGAMASSA TRAÇO 1:2:8, PREPARO MECÂNICO COM BETONEIRA 400L, APLICADO MANUALMENTE EM FACES INTERNAS DE PAREDES, PARA AMBIENTE COM ÁREA ENTRE 5M2 E 10M2, ESPESSURA DE 20MM, COM EXECUÇÃO DE TALISCAS. AF_06/2014</t>
    </r>
  </si>
  <si>
    <r>
      <rPr>
        <sz val="7"/>
        <rFont val="Arial"/>
      </rPr>
      <t>6.2.4</t>
    </r>
  </si>
  <si>
    <r>
      <rPr>
        <sz val="7"/>
        <rFont val="Arial"/>
      </rPr>
      <t>87266</t>
    </r>
  </si>
  <si>
    <r>
      <rPr>
        <sz val="7"/>
        <rFont val="Arial"/>
      </rPr>
      <t>REVESTIMENTO CERÂMICO PARA PAREDES INTERNAS COM PLACAS TIPO ESMALTADA EXTRA DE DIMENSÕES 20X20 CM APLICADAS EM AMBIENTES DE ÁREA MENOR QUE 5 M² A MEIA ALTURA DAS PAREDES. AF_06/2014</t>
    </r>
  </si>
  <si>
    <r>
      <rPr>
        <sz val="7"/>
        <rFont val="Arial"/>
      </rPr>
      <t>6.2.5</t>
    </r>
  </si>
  <si>
    <r>
      <rPr>
        <sz val="7"/>
        <rFont val="Arial"/>
      </rPr>
      <t>33.02.060</t>
    </r>
  </si>
  <si>
    <r>
      <rPr>
        <sz val="7"/>
        <rFont val="Arial"/>
      </rPr>
      <t>EMASSAMENTO C/ MASSA ACRILICA DUAS DEMÃOS</t>
    </r>
  </si>
  <si>
    <r>
      <rPr>
        <sz val="7"/>
        <rFont val="Arial"/>
      </rPr>
      <t>6.2.6</t>
    </r>
  </si>
  <si>
    <r>
      <rPr>
        <sz val="7"/>
        <rFont val="Arial"/>
      </rPr>
      <t>88489</t>
    </r>
  </si>
  <si>
    <r>
      <rPr>
        <sz val="7"/>
        <rFont val="Arial"/>
      </rPr>
      <t>APLICAÇÃO MANUAL DE PINTURA COM TINTA LÁTEX ACRÍLICA EM PAREDES, DUAS DEMÃOS. AF_06/2014</t>
    </r>
  </si>
  <si>
    <r>
      <rPr>
        <sz val="7"/>
        <rFont val="Arial"/>
      </rPr>
      <t>6.2.7</t>
    </r>
  </si>
  <si>
    <r>
      <rPr>
        <sz val="7"/>
        <rFont val="Arial"/>
      </rPr>
      <t>95305</t>
    </r>
  </si>
  <si>
    <r>
      <rPr>
        <sz val="7"/>
        <rFont val="Arial"/>
      </rPr>
      <t>TEXTURA ACRÍLICA, APLICAÇÃO MANUAL EM PAREDE EXTERNA, UMA DEMÃO. AF_09/2016</t>
    </r>
  </si>
  <si>
    <r>
      <rPr>
        <sz val="7"/>
        <rFont val="Arial"/>
      </rPr>
      <t>6.2.8</t>
    </r>
  </si>
  <si>
    <r>
      <rPr>
        <sz val="7"/>
        <rFont val="Arial"/>
      </rPr>
      <t>00034747</t>
    </r>
  </si>
  <si>
    <r>
      <rPr>
        <sz val="7"/>
        <rFont val="Arial"/>
      </rPr>
      <t>PEITORIL EM MARMORE, POLIDO, BRANCO COMUM, L= *15* CM, E= *2,0* CM, COM PINGADEIRA</t>
    </r>
  </si>
  <si>
    <r>
      <rPr>
        <b/>
        <sz val="7"/>
        <rFont val="Arial"/>
      </rPr>
      <t>6.3</t>
    </r>
  </si>
  <si>
    <r>
      <rPr>
        <b/>
        <sz val="7"/>
        <rFont val="Arial"/>
      </rPr>
      <t>TETO</t>
    </r>
  </si>
  <si>
    <r>
      <rPr>
        <sz val="7"/>
        <rFont val="Arial"/>
      </rPr>
      <t>6.3.1</t>
    </r>
  </si>
  <si>
    <r>
      <rPr>
        <sz val="7"/>
        <rFont val="Arial"/>
      </rPr>
      <t>87882</t>
    </r>
  </si>
  <si>
    <r>
      <rPr>
        <sz val="7"/>
        <rFont val="Arial"/>
      </rPr>
      <t>CHAPISCO APLICADO NO TETO, COM ROLO PARA TEXTURA ACRÍLICA. ARGAMASSA TRAÇO 1:4 E EMULSÃO POLIMÉRICA (ADESIVO) COM PREPARO EM BETONEIRA 400L. AF_06/2014</t>
    </r>
  </si>
  <si>
    <r>
      <rPr>
        <sz val="7"/>
        <rFont val="Arial"/>
      </rPr>
      <t>6.3.2</t>
    </r>
  </si>
  <si>
    <r>
      <rPr>
        <sz val="7"/>
        <rFont val="Arial"/>
      </rPr>
      <t>90406</t>
    </r>
  </si>
  <si>
    <r>
      <rPr>
        <sz val="7"/>
        <rFont val="Arial"/>
      </rPr>
      <t>MASSA ÚNICA, PARA RECEBIMENTO DE PINTURA, EM ARGAMASSA TRAÇO 1:2:8, PREPARO MECÂNICO COM BETONEIRA 400L, APLICADA MANUALMENTE EM TETO, ESPESSURA DE 20MM, COM EXECUÇÃO DE TALISCAS. AF_03/2015</t>
    </r>
  </si>
  <si>
    <r>
      <rPr>
        <sz val="7"/>
        <rFont val="Arial"/>
      </rPr>
      <t>6.3.3</t>
    </r>
  </si>
  <si>
    <r>
      <rPr>
        <sz val="7"/>
        <rFont val="Arial"/>
      </rPr>
      <t>6.3.4</t>
    </r>
  </si>
  <si>
    <r>
      <rPr>
        <sz val="7"/>
        <rFont val="Arial"/>
      </rPr>
      <t>6.3.5</t>
    </r>
  </si>
  <si>
    <r>
      <rPr>
        <sz val="7"/>
        <rFont val="Arial"/>
      </rPr>
      <t>TEXTURA ACRÍLICA, APLICAÇÃO MANUAL EM PAREDE, UMA DEMÃO. AF_09/2016</t>
    </r>
  </si>
  <si>
    <r>
      <rPr>
        <sz val="7"/>
        <rFont val="Arial"/>
      </rPr>
      <t>6.3.6</t>
    </r>
  </si>
  <si>
    <r>
      <rPr>
        <sz val="7"/>
        <rFont val="Arial"/>
      </rPr>
      <t>96113</t>
    </r>
  </si>
  <si>
    <r>
      <rPr>
        <sz val="7"/>
        <rFont val="Arial"/>
      </rPr>
      <t>FORRO EM PLACAS DE GESSO, PARA AMBIENTES COMERCIAIS. AF_05/2017_P</t>
    </r>
  </si>
  <si>
    <r>
      <rPr>
        <b/>
        <sz val="7"/>
        <rFont val="Arial"/>
      </rPr>
      <t>7</t>
    </r>
  </si>
  <si>
    <r>
      <rPr>
        <b/>
        <sz val="7"/>
        <rFont val="Arial"/>
      </rPr>
      <t>ESQUADRIAS</t>
    </r>
  </si>
  <si>
    <r>
      <rPr>
        <b/>
        <sz val="7"/>
        <rFont val="Arial"/>
      </rPr>
      <t>7.1</t>
    </r>
  </si>
  <si>
    <r>
      <rPr>
        <b/>
        <sz val="7"/>
        <rFont val="Arial"/>
      </rPr>
      <t>MADEIRA</t>
    </r>
  </si>
  <si>
    <r>
      <rPr>
        <sz val="7"/>
        <rFont val="Arial"/>
      </rPr>
      <t>7.1.1</t>
    </r>
  </si>
  <si>
    <r>
      <rPr>
        <sz val="7"/>
        <rFont val="Arial"/>
      </rPr>
      <t>90843</t>
    </r>
  </si>
  <si>
    <r>
      <rPr>
        <sz val="7"/>
        <rFont val="Arial"/>
      </rPr>
      <t>KIT DE PORTA DE MADEIRA PARA PINTURA, SEMI-OCA (LEVE OU MÉDIA), PADRÃO MÉDIO, 80X210CM, ESPESSURA DE 3,5CM, ITENS INCLUSOS: DOBRADIÇAS, MONTAGEM E INSTALAÇÃO DO BATENTE, FECHADURA COM EXECUÇÃO DO FURO - FORNECIMENTO E INSTALAÇÃO. AF_08/2015</t>
    </r>
  </si>
  <si>
    <r>
      <rPr>
        <sz val="7"/>
        <rFont val="Arial"/>
      </rPr>
      <t>7.1.2</t>
    </r>
  </si>
  <si>
    <r>
      <rPr>
        <sz val="7"/>
        <rFont val="Arial"/>
      </rPr>
      <t>91321</t>
    </r>
  </si>
  <si>
    <r>
      <rPr>
        <sz val="7"/>
        <rFont val="Arial"/>
      </rPr>
      <t>KIT DE PORTA DE MADEIRA PARA PINTURA, SEMI-OCA (LEVE OU MÉDIA), PADRÃO POPULAR, 90X210CM, ESPESSURA DE 3,5CM, ITENS INCLUSOS: DOBRADIÇAS, MONTAGEM E INSTALAÇÃO DO BATENTE, SEM FECHADURA - FORNECIMENTO E INSTALAÇÃO. AF_08/2015</t>
    </r>
  </si>
  <si>
    <r>
      <rPr>
        <sz val="7"/>
        <rFont val="Arial"/>
      </rPr>
      <t>7.1.3</t>
    </r>
  </si>
  <si>
    <r>
      <rPr>
        <sz val="7"/>
        <rFont val="Arial"/>
      </rPr>
      <t>90850</t>
    </r>
  </si>
  <si>
    <r>
      <rPr>
        <sz val="7"/>
        <rFont val="Arial"/>
      </rPr>
      <t>KIT DE PORTA DE MADEIRA PARA PINTURA, SEMI-OCA (LEVE OU MÉDIA), PADRÃO MÉDIO, 100X210CM, ESPESSURA DE 3,5CM, ITENS INCLUSOS: DOBRADIÇAS, MONTAGEM E INSTALAÇÃO DO BATENTE, SEM FECHADURA - FORNECIMENTO E INSTALAÇÃO. AF_08/2015</t>
    </r>
  </si>
  <si>
    <r>
      <rPr>
        <sz val="7"/>
        <rFont val="Arial"/>
      </rPr>
      <t>7.1.4</t>
    </r>
  </si>
  <si>
    <r>
      <rPr>
        <sz val="7"/>
        <rFont val="Arial"/>
      </rPr>
      <t>91306</t>
    </r>
  </si>
  <si>
    <r>
      <rPr>
        <sz val="7"/>
        <rFont val="Arial"/>
      </rPr>
      <t>FECHADURA DE EMBUTIR PARA PORTAS INTERNAS, COMPLETA, ACABAMENTO PADRÃO MÉDIO, COM EXECUÇÃO DE FURO - FORNECIMENTO E INSTALAÇÃO. AF_08/2015</t>
    </r>
  </si>
  <si>
    <r>
      <rPr>
        <sz val="7"/>
        <rFont val="Arial"/>
      </rPr>
      <t>7.1.5</t>
    </r>
  </si>
  <si>
    <r>
      <rPr>
        <sz val="7"/>
        <rFont val="Arial"/>
      </rPr>
      <t>23.13.064</t>
    </r>
  </si>
  <si>
    <r>
      <rPr>
        <sz val="7"/>
        <rFont val="Arial"/>
      </rPr>
      <t>PORTA LISA DE MADEIRA, RESISTENTE A UMIDADE "PIM RU" PARA ACABAMENTO EM PINTURA DE CORRER OU DESLIZANTE, TIPO ACESSÍVEL COM SISTEMA DESLIZANTE E FERRAGENS COMPLETO - 80 á 120 x 210 cm</t>
    </r>
  </si>
  <si>
    <r>
      <rPr>
        <sz val="7"/>
        <rFont val="Arial"/>
      </rPr>
      <t>7.1.6</t>
    </r>
  </si>
  <si>
    <r>
      <rPr>
        <sz val="7"/>
        <rFont val="Arial"/>
      </rPr>
      <t>74065/001</t>
    </r>
  </si>
  <si>
    <r>
      <rPr>
        <sz val="7"/>
        <rFont val="Arial"/>
      </rPr>
      <t>PINTURA ESMALTE FOSCO PARA MADEIRA, DUAS DEMAOS, SOBRE FUNDO NIVELADOR BRANCO</t>
    </r>
  </si>
  <si>
    <r>
      <rPr>
        <b/>
        <sz val="7"/>
        <rFont val="Arial"/>
      </rPr>
      <t>7.2</t>
    </r>
  </si>
  <si>
    <r>
      <rPr>
        <b/>
        <sz val="7"/>
        <rFont val="Arial"/>
      </rPr>
      <t>ALUMINIO</t>
    </r>
  </si>
  <si>
    <r>
      <rPr>
        <sz val="7"/>
        <rFont val="Arial"/>
      </rPr>
      <t>7.2.1</t>
    </r>
  </si>
  <si>
    <r>
      <rPr>
        <sz val="7"/>
        <rFont val="Arial"/>
      </rPr>
      <t>94569</t>
    </r>
  </si>
  <si>
    <r>
      <rPr>
        <sz val="7"/>
        <rFont val="Arial"/>
      </rPr>
      <t>JANELA DE ALUMÍNIO MAXIM-AR, FIXAÇÃO COM PARAFUSO SOBRE CONTRAMARCO (EXCLUSIVE CONTRAMARCO), COM VIDROS, PADRONIZADA. AF_07/2016</t>
    </r>
  </si>
  <si>
    <r>
      <rPr>
        <sz val="7"/>
        <rFont val="Arial"/>
      </rPr>
      <t>7.2.2</t>
    </r>
  </si>
  <si>
    <r>
      <rPr>
        <sz val="7"/>
        <rFont val="Arial"/>
      </rPr>
      <t>85010</t>
    </r>
  </si>
  <si>
    <r>
      <rPr>
        <sz val="7"/>
        <rFont val="Arial"/>
      </rPr>
      <t>CAIXILHO FIXO, DE ALUMINIO, PARA VIDRO</t>
    </r>
  </si>
  <si>
    <r>
      <rPr>
        <sz val="7"/>
        <rFont val="Arial"/>
      </rPr>
      <t>7.2.3</t>
    </r>
  </si>
  <si>
    <r>
      <rPr>
        <sz val="7"/>
        <rFont val="Arial"/>
      </rPr>
      <t>91341</t>
    </r>
  </si>
  <si>
    <r>
      <rPr>
        <sz val="7"/>
        <rFont val="Arial"/>
      </rPr>
      <t>PORTA EM ALUMÍNIO DE ABRIR TIPO VENEZIANA COM GUARNIÇÃO, FIXAÇÃO COM PARAFUSOS - FORNECIMENTO E INSTALAÇÃO. AF_08/2015 COMPLETA CONF. PROJETO</t>
    </r>
  </si>
  <si>
    <r>
      <rPr>
        <sz val="7"/>
        <rFont val="Arial"/>
      </rPr>
      <t>7.2.4</t>
    </r>
  </si>
  <si>
    <r>
      <rPr>
        <sz val="7"/>
        <rFont val="Arial"/>
      </rPr>
      <t>34.20.380</t>
    </r>
  </si>
  <si>
    <r>
      <rPr>
        <sz val="7"/>
        <rFont val="Arial"/>
      </rPr>
      <t>SUPORTE PARA APOIO DE BICICLETAS EM TUBO DE AÇO GALVANIZADO, DIÂMETRO DE 2 1/2´</t>
    </r>
  </si>
  <si>
    <r>
      <rPr>
        <b/>
        <sz val="7"/>
        <rFont val="Arial"/>
      </rPr>
      <t>7.3</t>
    </r>
  </si>
  <si>
    <r>
      <rPr>
        <b/>
        <sz val="7"/>
        <rFont val="Arial"/>
      </rPr>
      <t>VIDRO</t>
    </r>
  </si>
  <si>
    <r>
      <rPr>
        <sz val="7"/>
        <rFont val="Arial"/>
      </rPr>
      <t>7.3.1</t>
    </r>
  </si>
  <si>
    <r>
      <rPr>
        <sz val="7"/>
        <rFont val="Arial"/>
      </rPr>
      <t>72120</t>
    </r>
  </si>
  <si>
    <r>
      <rPr>
        <sz val="7"/>
        <rFont val="Arial"/>
      </rPr>
      <t>VIDRO TEMPERADO INCOLOR, ESPESSURA 10MM, FORNECIMENTO E INSTALACAO, INCLUSIVE MASSA PARA VEDACAO E FERRAGENS.</t>
    </r>
  </si>
  <si>
    <r>
      <rPr>
        <sz val="7"/>
        <rFont val="Arial"/>
      </rPr>
      <t>7.3.2</t>
    </r>
  </si>
  <si>
    <r>
      <rPr>
        <sz val="7"/>
        <rFont val="Arial"/>
      </rPr>
      <t>73838/001</t>
    </r>
  </si>
  <si>
    <r>
      <rPr>
        <sz val="7"/>
        <rFont val="Arial"/>
      </rPr>
      <t>PORTA DE VIDRO TEMPERADO, 0,9X2,10M, ESPESSURA 10MM, INCLUSIVE ACESSORIOS</t>
    </r>
  </si>
  <si>
    <r>
      <rPr>
        <sz val="7"/>
        <rFont val="Arial"/>
      </rPr>
      <t>7.3.3</t>
    </r>
  </si>
  <si>
    <r>
      <rPr>
        <sz val="7"/>
        <rFont val="Arial"/>
      </rPr>
      <t>84885</t>
    </r>
  </si>
  <si>
    <r>
      <rPr>
        <sz val="7"/>
        <rFont val="Arial"/>
      </rPr>
      <t>JOGO DE FERRAGENS CROMADAS PARA PORTA DE VIDRO TEMPERADO, UMA FOLHA COMPOSTO DE DOBRADICAS SUPERIOR E INFERIOR, TRINCO, FECHADURA, CONTRA FECHADURA COM CAPUCHINHO SEM MOLA E PUXADOR</t>
    </r>
  </si>
  <si>
    <r>
      <rPr>
        <sz val="7"/>
        <rFont val="Arial"/>
      </rPr>
      <t>7.3.4</t>
    </r>
  </si>
  <si>
    <r>
      <rPr>
        <sz val="7"/>
        <rFont val="Arial"/>
      </rPr>
      <t>72116</t>
    </r>
  </si>
  <si>
    <r>
      <rPr>
        <sz val="7"/>
        <rFont val="Arial"/>
      </rPr>
      <t>VIDRO LISO COMUM TRANSPARENTE, ESPESSURA 3MM</t>
    </r>
  </si>
  <si>
    <r>
      <rPr>
        <sz val="7"/>
        <rFont val="Arial"/>
      </rPr>
      <t>7.3.5</t>
    </r>
  </si>
  <si>
    <r>
      <rPr>
        <sz val="7"/>
        <rFont val="Arial"/>
      </rPr>
      <t>85005</t>
    </r>
  </si>
  <si>
    <r>
      <rPr>
        <sz val="7"/>
        <rFont val="Arial"/>
      </rPr>
      <t>ESPELHO CRISTAL, ESPESSURA 4MM, COM PARAFUSOS DE FIXACAO, SEM MOLDURA</t>
    </r>
  </si>
  <si>
    <r>
      <rPr>
        <b/>
        <sz val="7"/>
        <rFont val="Arial"/>
      </rPr>
      <t>9</t>
    </r>
  </si>
  <si>
    <r>
      <rPr>
        <b/>
        <sz val="7"/>
        <rFont val="Arial"/>
      </rPr>
      <t>INSTALAÇÕES HIDRAULICAS</t>
    </r>
  </si>
  <si>
    <r>
      <rPr>
        <b/>
        <sz val="7"/>
        <rFont val="Arial"/>
      </rPr>
      <t>9.1</t>
    </r>
  </si>
  <si>
    <r>
      <rPr>
        <b/>
        <sz val="7"/>
        <rFont val="Arial"/>
      </rPr>
      <t>LOUÇAS E APARELHOS SANITÁRIOS</t>
    </r>
  </si>
  <si>
    <r>
      <rPr>
        <sz val="7"/>
        <rFont val="Arial"/>
      </rPr>
      <t>9.1.1</t>
    </r>
  </si>
  <si>
    <r>
      <rPr>
        <sz val="7"/>
        <rFont val="Arial"/>
      </rPr>
      <t>95472</t>
    </r>
  </si>
  <si>
    <r>
      <rPr>
        <sz val="7"/>
        <rFont val="Arial"/>
      </rPr>
      <t>VASO SANITARIO SIFONADO CONVENCIONAL PARA PCD SEM FURO FRONTAL COM LOUÇA BRANCA SEM ASSENTO, INCLUSO CONJUNTO DE LIGAÇÃO PARA BACIA SANITÁRIA AJUSTÁVEL - FORNECIMENTO E INSTALAÇÃO. AF_10/2016</t>
    </r>
  </si>
  <si>
    <r>
      <rPr>
        <sz val="7"/>
        <rFont val="Arial"/>
      </rPr>
      <t>9.1.2</t>
    </r>
  </si>
  <si>
    <r>
      <rPr>
        <sz val="7"/>
        <rFont val="Arial"/>
      </rPr>
      <t>95470</t>
    </r>
  </si>
  <si>
    <r>
      <rPr>
        <sz val="7"/>
        <rFont val="Arial"/>
      </rPr>
      <t>VASO SANITARIO SIFONADO CONVENCIONAL COM LOUÇA BRANCA, INCLUSO CONJUNTO DE LIGAÇÃO PARA BACIA SANITÁRIA AJUSTÁVEL - FORNECIMENTO E INSTALAÇÃO. AF_10/2016</t>
    </r>
  </si>
  <si>
    <r>
      <rPr>
        <sz val="7"/>
        <rFont val="Arial"/>
      </rPr>
      <t>9.1.3</t>
    </r>
  </si>
  <si>
    <r>
      <rPr>
        <sz val="7"/>
        <rFont val="Arial"/>
      </rPr>
      <t>00000377</t>
    </r>
  </si>
  <si>
    <r>
      <rPr>
        <sz val="7"/>
        <rFont val="Arial"/>
      </rPr>
      <t>ASSENTO SANITARIO DE PLASTICO, TIPO CONVENCIONAL</t>
    </r>
  </si>
  <si>
    <r>
      <rPr>
        <sz val="7"/>
        <rFont val="Arial"/>
      </rPr>
      <t>9.1.4</t>
    </r>
  </si>
  <si>
    <r>
      <rPr>
        <sz val="7"/>
        <rFont val="Arial"/>
      </rPr>
      <t>00037400</t>
    </r>
  </si>
  <si>
    <r>
      <rPr>
        <sz val="7"/>
        <rFont val="Arial"/>
      </rPr>
      <t>PAPELEIRA PLASTICA TIPO DISPENSER PARA PAPEL HIGIENICO ROLAO</t>
    </r>
  </si>
  <si>
    <r>
      <rPr>
        <sz val="7"/>
        <rFont val="Arial"/>
      </rPr>
      <t>9.1.5</t>
    </r>
  </si>
  <si>
    <r>
      <rPr>
        <sz val="7"/>
        <rFont val="Arial"/>
      </rPr>
      <t>86904</t>
    </r>
  </si>
  <si>
    <r>
      <rPr>
        <sz val="7"/>
        <rFont val="Arial"/>
      </rPr>
      <t>LAVATÓRIO LOUÇA BRANCA SUSPENSO, 29,5 X 39CM OU EQUIVALENTE, PADRÃO POPULAR - FORNECIMENTO E INSTALAÇÃO. AF_12/2013</t>
    </r>
  </si>
  <si>
    <r>
      <rPr>
        <sz val="7"/>
        <rFont val="Arial"/>
      </rPr>
      <t>9.1.6</t>
    </r>
  </si>
  <si>
    <r>
      <rPr>
        <sz val="7"/>
        <rFont val="Arial"/>
      </rPr>
      <t>95547</t>
    </r>
  </si>
  <si>
    <r>
      <rPr>
        <sz val="7"/>
        <rFont val="Arial"/>
      </rPr>
      <t>SABONETEIRA PLASTICA TIPO DISPENSER PARA SABONETE LIQUIDO COM RESERVATORIO 800 A 1500 ML, INCLUSO FIXAÇÃO. AF_10/2016</t>
    </r>
  </si>
  <si>
    <r>
      <rPr>
        <sz val="7"/>
        <rFont val="Arial"/>
      </rPr>
      <t>9.1.7</t>
    </r>
  </si>
  <si>
    <r>
      <rPr>
        <sz val="7"/>
        <rFont val="Arial"/>
      </rPr>
      <t>00037401</t>
    </r>
  </si>
  <si>
    <r>
      <rPr>
        <sz val="7"/>
        <rFont val="Arial"/>
      </rPr>
      <t>TOALHEIRO PLASTICO TIPO DISPENSER PARA PAPEL TOALHA INTERFOLHADO</t>
    </r>
  </si>
  <si>
    <r>
      <rPr>
        <sz val="7"/>
        <rFont val="Arial"/>
      </rPr>
      <t>9.1.8</t>
    </r>
  </si>
  <si>
    <r>
      <rPr>
        <sz val="7"/>
        <rFont val="Arial"/>
      </rPr>
      <t>86920</t>
    </r>
  </si>
  <si>
    <r>
      <rPr>
        <sz val="7"/>
        <rFont val="Arial"/>
      </rPr>
      <t>TANQUE DE LOUÇA BRANCA COM COLUNA, 30L OU EQUIVALENTE, INCLUSO SIFÃO FLEXÍVEL EM PVC, VÁLVULA PLÁSTICA E TORNEIRA DE METAL CROMADO PADRÃO POPULAR - FORNECIMENTO E INSTALAÇÃO. AF_12/2013</t>
    </r>
  </si>
  <si>
    <r>
      <rPr>
        <sz val="7"/>
        <rFont val="Arial"/>
      </rPr>
      <t>9.1.9</t>
    </r>
  </si>
  <si>
    <r>
      <rPr>
        <sz val="7"/>
        <rFont val="Arial"/>
      </rPr>
      <t>00036796</t>
    </r>
  </si>
  <si>
    <r>
      <rPr>
        <sz val="7"/>
        <rFont val="Arial"/>
      </rPr>
      <t>TORNEIRA CROMADA DE MESA PARA LAVATORIO TEMPORIZADA PRESSAO BICA BAIXA</t>
    </r>
  </si>
  <si>
    <r>
      <rPr>
        <sz val="7"/>
        <rFont val="Arial"/>
      </rPr>
      <t>9.1.10</t>
    </r>
  </si>
  <si>
    <r>
      <rPr>
        <sz val="7"/>
        <rFont val="Arial"/>
      </rPr>
      <t>00011687</t>
    </r>
  </si>
  <si>
    <r>
      <rPr>
        <sz val="7"/>
        <rFont val="Arial"/>
      </rPr>
      <t>BANCADA/TAMPO ACO INOX (AISI 304), LARGURA 60 CM, COM RODABANCA COMPLETA CONFORME PROJETO</t>
    </r>
  </si>
  <si>
    <r>
      <rPr>
        <sz val="7"/>
        <rFont val="Arial"/>
      </rPr>
      <t>9.1.11</t>
    </r>
  </si>
  <si>
    <r>
      <rPr>
        <sz val="7"/>
        <rFont val="Arial"/>
      </rPr>
      <t>44.06.400</t>
    </r>
  </si>
  <si>
    <r>
      <rPr>
        <sz val="7"/>
        <rFont val="Arial"/>
      </rPr>
      <t>CUBA EM AÇO INOXIDÁVEL SIMPLES DE 500x400x300mm</t>
    </r>
  </si>
  <si>
    <r>
      <rPr>
        <sz val="7"/>
        <rFont val="Arial"/>
      </rPr>
      <t>9.1.12</t>
    </r>
  </si>
  <si>
    <r>
      <rPr>
        <sz val="7"/>
        <rFont val="Arial"/>
      </rPr>
      <t>44.03.640</t>
    </r>
  </si>
  <si>
    <r>
      <rPr>
        <sz val="7"/>
        <rFont val="Arial"/>
      </rPr>
      <t>TORNEIRA DE PAREDE ACIONAMENTO HIDROMECÂNICO EM LATÃO CROMADO, DN= 1/2´ ou 3/4´</t>
    </r>
  </si>
  <si>
    <r>
      <rPr>
        <sz val="7"/>
        <rFont val="Arial"/>
      </rPr>
      <t>9.1.13</t>
    </r>
  </si>
  <si>
    <r>
      <rPr>
        <sz val="7"/>
        <rFont val="Arial"/>
      </rPr>
      <t>00038190</t>
    </r>
  </si>
  <si>
    <r>
      <rPr>
        <sz val="7"/>
        <rFont val="Arial"/>
      </rPr>
      <t>DUCHA METALICA DE PAREDE, ARTICULAVEL, COM DESVIADOR E DUCHA MANUAL</t>
    </r>
  </si>
  <si>
    <r>
      <rPr>
        <sz val="7"/>
        <rFont val="Arial"/>
      </rPr>
      <t>9.1.14</t>
    </r>
  </si>
  <si>
    <r>
      <rPr>
        <sz val="7"/>
        <rFont val="Arial"/>
      </rPr>
      <t>00011762</t>
    </r>
  </si>
  <si>
    <r>
      <rPr>
        <sz val="7"/>
        <rFont val="Arial"/>
      </rPr>
      <t>TORNEIRA CROMADA COM BICO PARA JARDIM/TANQUE 1/2 " OU 3/4 " (REF 1153)</t>
    </r>
  </si>
  <si>
    <r>
      <rPr>
        <sz val="7"/>
        <rFont val="Arial"/>
      </rPr>
      <t>9.1.15</t>
    </r>
  </si>
  <si>
    <r>
      <rPr>
        <sz val="7"/>
        <rFont val="Arial"/>
      </rPr>
      <t>00036215</t>
    </r>
  </si>
  <si>
    <r>
      <rPr>
        <sz val="7"/>
        <rFont val="Arial"/>
      </rPr>
      <t>BANCO ARTICULADO PARA BANHO, EM ACO INOX POLIDO, 70* CM X 45* CM</t>
    </r>
  </si>
  <si>
    <r>
      <rPr>
        <sz val="7"/>
        <rFont val="Arial"/>
      </rPr>
      <t>9.1.16</t>
    </r>
  </si>
  <si>
    <r>
      <rPr>
        <sz val="7"/>
        <rFont val="Arial"/>
      </rPr>
      <t>00036209</t>
    </r>
  </si>
  <si>
    <r>
      <rPr>
        <sz val="7"/>
        <rFont val="Arial"/>
      </rPr>
      <t>BARRA DE APOIO EM "L", EM ACO INOX POLIDO 80 X 80 CM, DIAMETRO MINIMO 3 CM</t>
    </r>
  </si>
  <si>
    <r>
      <rPr>
        <sz val="7"/>
        <rFont val="Arial"/>
      </rPr>
      <t>9.1.17</t>
    </r>
  </si>
  <si>
    <r>
      <rPr>
        <sz val="7"/>
        <rFont val="Arial"/>
      </rPr>
      <t>00036206</t>
    </r>
  </si>
  <si>
    <r>
      <rPr>
        <sz val="7"/>
        <rFont val="Arial"/>
      </rPr>
      <t>BARRA DE APOIO RETA, EM ACO INOX POLIDO, COMPRIMENTO 90 CM, DIAMETRO MINIMO 3 CM</t>
    </r>
  </si>
  <si>
    <r>
      <rPr>
        <sz val="7"/>
        <rFont val="Arial"/>
      </rPr>
      <t>9.1.18</t>
    </r>
  </si>
  <si>
    <r>
      <rPr>
        <sz val="7"/>
        <rFont val="Arial"/>
      </rPr>
      <t>18.009.0074-A</t>
    </r>
  </si>
  <si>
    <r>
      <rPr>
        <sz val="7"/>
        <rFont val="Arial"/>
      </rPr>
      <t>TORNEIRA PARA PIA,COM MISTURADOR,AREJADOR,TUBO MOVEL,TIPO BANCA,1256 DE 1/2"X17CM APROXIMADAMENTE,EM METAL CROMADO.FORNECIMENTO</t>
    </r>
  </si>
  <si>
    <r>
      <rPr>
        <sz val="7"/>
        <rFont val="Arial"/>
      </rPr>
      <t>9.1.19</t>
    </r>
  </si>
  <si>
    <r>
      <rPr>
        <sz val="7"/>
        <rFont val="Arial"/>
      </rPr>
      <t>P.17.000.037604</t>
    </r>
  </si>
  <si>
    <r>
      <rPr>
        <sz val="7"/>
        <rFont val="Arial"/>
      </rPr>
      <t>Sistema de alarme PNE com indicador áudio visual, sem fio (Wireless), com etiquetas informativas em alumínio com impressão UV e adesivos, resistente às intempéries IP66 conforme NBR 9050/2015, para pessoas com mobilidade reduzida ou cadeirante</t>
    </r>
  </si>
  <si>
    <r>
      <rPr>
        <sz val="7"/>
        <rFont val="Arial"/>
      </rPr>
      <t>cj</t>
    </r>
  </si>
  <si>
    <r>
      <rPr>
        <sz val="7"/>
        <rFont val="Arial"/>
      </rPr>
      <t>9.1.20</t>
    </r>
  </si>
  <si>
    <r>
      <rPr>
        <sz val="7"/>
        <rFont val="Arial"/>
      </rPr>
      <t>S09173</t>
    </r>
  </si>
  <si>
    <r>
      <rPr>
        <sz val="7"/>
        <rFont val="Arial"/>
      </rPr>
      <t>Ducha manual com registro, linha aspen, ref. 1984 C35 ACT, da DECA ou similar</t>
    </r>
  </si>
  <si>
    <r>
      <rPr>
        <sz val="7"/>
        <rFont val="Arial"/>
      </rPr>
      <t>ORSE</t>
    </r>
  </si>
  <si>
    <r>
      <rPr>
        <b/>
        <sz val="7"/>
        <rFont val="Arial"/>
      </rPr>
      <t>9.2</t>
    </r>
  </si>
  <si>
    <r>
      <rPr>
        <b/>
        <sz val="7"/>
        <rFont val="Arial"/>
      </rPr>
      <t>METAIS, ACESSÓRIOS E EQUIPAMENTOS</t>
    </r>
  </si>
  <si>
    <r>
      <rPr>
        <sz val="7"/>
        <rFont val="Arial"/>
      </rPr>
      <t>9.2.1</t>
    </r>
  </si>
  <si>
    <r>
      <rPr>
        <sz val="7"/>
        <rFont val="Arial"/>
      </rPr>
      <t>94792</t>
    </r>
  </si>
  <si>
    <r>
      <rPr>
        <sz val="7"/>
        <rFont val="Arial"/>
      </rPr>
      <t>REGISTRO DE GAVETA BRUTO, LATÃO, ROSCÁVEL, 1?, COM ACABAMENTO E CANOPLA CROMADOS, INSTALADO EM RESERVAÇÃO DE ÁGUA DE EDIFICAÇÃO QUE POSSUA RESERVATÓRIO DE FIBRA/FIBROCIMENTO ? FORNECIMENTO E INSTALAÇÃO. AF_06/2016</t>
    </r>
  </si>
  <si>
    <r>
      <rPr>
        <sz val="7"/>
        <rFont val="Arial"/>
      </rPr>
      <t>9.2.2</t>
    </r>
  </si>
  <si>
    <r>
      <rPr>
        <sz val="7"/>
        <rFont val="Arial"/>
      </rPr>
      <t>89987</t>
    </r>
  </si>
  <si>
    <r>
      <rPr>
        <sz val="7"/>
        <rFont val="Arial"/>
      </rPr>
      <t>REGISTRO DE GAVETA BRUTO, LATÃO, ROSCÁVEL, 3/4", COM ACABAMENTO E CANOPLA CROMADOS. FORNECIDO E INSTALADO EM RAMAL DE ÁGUA. AF_12/2014</t>
    </r>
  </si>
  <si>
    <r>
      <rPr>
        <sz val="7"/>
        <rFont val="Arial"/>
      </rPr>
      <t>9.2.3</t>
    </r>
  </si>
  <si>
    <r>
      <rPr>
        <sz val="7"/>
        <rFont val="Arial"/>
      </rPr>
      <t>89986</t>
    </r>
  </si>
  <si>
    <r>
      <rPr>
        <sz val="7"/>
        <rFont val="Arial"/>
      </rPr>
      <t>REGISTRO DE GAVETA BRUTO, LATÃO, ROSCÁVEL, 1/2", COM ACABAMENTO E CANOPLA CROMADOS. FORNECIDO E INSTALADO EM RAMAL DE ÁGUA. AF_12/2014</t>
    </r>
  </si>
  <si>
    <r>
      <rPr>
        <sz val="7"/>
        <rFont val="Arial"/>
      </rPr>
      <t>9.2.4</t>
    </r>
  </si>
  <si>
    <r>
      <rPr>
        <sz val="7"/>
        <rFont val="Arial"/>
      </rPr>
      <t>89984</t>
    </r>
  </si>
  <si>
    <r>
      <rPr>
        <sz val="7"/>
        <rFont val="Arial"/>
      </rPr>
      <t>REGISTRO DE PRESSÃO BRUTO, LATÃO, ROSCÁVEL, 1/2", COM ACABAMENTO E CANOPLA CROMADOS. FORNECIDO E INSTALADO EM RAMAL DE ÁGUA. AF_12/2014</t>
    </r>
  </si>
  <si>
    <r>
      <rPr>
        <sz val="7"/>
        <rFont val="Arial"/>
      </rPr>
      <t>9.2.5</t>
    </r>
  </si>
  <si>
    <r>
      <rPr>
        <sz val="7"/>
        <rFont val="Arial"/>
      </rPr>
      <t>00010228</t>
    </r>
  </si>
  <si>
    <r>
      <rPr>
        <sz val="7"/>
        <rFont val="Arial"/>
      </rPr>
      <t>VALVULA DE DESCARGA METALICA, BASE 1 1/2 " E ACABAMENTO METALICO CROMADO</t>
    </r>
  </si>
  <si>
    <r>
      <rPr>
        <sz val="7"/>
        <rFont val="Arial"/>
      </rPr>
      <t>9.2.6</t>
    </r>
  </si>
  <si>
    <r>
      <rPr>
        <sz val="7"/>
        <rFont val="Arial"/>
      </rPr>
      <t>00011716</t>
    </r>
  </si>
  <si>
    <r>
      <rPr>
        <sz val="7"/>
        <rFont val="Arial"/>
      </rPr>
      <t>CAIXA SIFONADA PVC, 100 X 100 X 40 MM, COM GRELHA REDONDA BRANCA</t>
    </r>
  </si>
  <si>
    <r>
      <rPr>
        <sz val="7"/>
        <rFont val="Arial"/>
      </rPr>
      <t>9.2.7</t>
    </r>
  </si>
  <si>
    <r>
      <rPr>
        <sz val="7"/>
        <rFont val="Arial"/>
      </rPr>
      <t>00037105</t>
    </r>
  </si>
  <si>
    <r>
      <rPr>
        <sz val="7"/>
        <rFont val="Arial"/>
      </rPr>
      <t>CAIXA D'AGUA FIBRA DE VIDRO PARA 5000 LITROS, COM TAMPA</t>
    </r>
  </si>
  <si>
    <r>
      <rPr>
        <sz val="7"/>
        <rFont val="Arial"/>
      </rPr>
      <t>9.2.8</t>
    </r>
  </si>
  <si>
    <r>
      <rPr>
        <sz val="7"/>
        <rFont val="Arial"/>
      </rPr>
      <t>00034477</t>
    </r>
  </si>
  <si>
    <r>
      <rPr>
        <sz val="7"/>
        <rFont val="Arial"/>
      </rPr>
      <t>AQUECEDOR SOLAR CAPACIDADE DO RESERVATORIO 600 L, INCLUI 6 PLACAS COLETORAS DE 1,42 M2</t>
    </r>
  </si>
  <si>
    <r>
      <rPr>
        <b/>
        <sz val="7"/>
        <rFont val="Arial"/>
      </rPr>
      <t>9.3</t>
    </r>
  </si>
  <si>
    <r>
      <rPr>
        <b/>
        <sz val="7"/>
        <rFont val="Arial"/>
      </rPr>
      <t>PONTOS DE HIDRÁULICA</t>
    </r>
  </si>
  <si>
    <r>
      <rPr>
        <sz val="7"/>
        <rFont val="Arial"/>
      </rPr>
      <t>9.3.1</t>
    </r>
  </si>
  <si>
    <r>
      <rPr>
        <sz val="7"/>
        <rFont val="Arial"/>
      </rPr>
      <t>91784</t>
    </r>
  </si>
  <si>
    <r>
      <rPr>
        <sz val="7"/>
        <rFont val="Arial"/>
      </rPr>
      <t>DO SERVIÇO DE INSTALAÇÃO DE TUBOS DE PVC, SOLDÁVEL, ÁGUA FRIA, DN 20 MM (INSTALADO EM RAMAL, SUB-RAMAL OU RAMAL DE DISTRIBUIÇÃO), INCLUSIVE CONEXÕES, CORTES E FIXAÇÕES, PARA PRÉDIOS. AF_10/2015</t>
    </r>
  </si>
  <si>
    <r>
      <rPr>
        <sz val="7"/>
        <rFont val="Arial"/>
      </rPr>
      <t>9.3.2</t>
    </r>
  </si>
  <si>
    <r>
      <rPr>
        <sz val="7"/>
        <rFont val="Arial"/>
      </rPr>
      <t>91785</t>
    </r>
  </si>
  <si>
    <r>
      <rPr>
        <sz val="7"/>
        <rFont val="Arial"/>
      </rPr>
      <t>DO SERVIÇO DE INSTALAÇÃO DE TUBOS DE PVC, SOLDÁVEL, ÁGUA FRIA, DN 25 MM (INSTALADO EM RAMAL, SUB-RAMAL, RAMAL DE DISTRIBUIÇÃO OU PRUMADA), INCLUSIVE CONEXÕES, CORTES E FIXAÇÕES, PARA PRÉDIOS. AF_10/2015</t>
    </r>
  </si>
  <si>
    <r>
      <rPr>
        <sz val="7"/>
        <rFont val="Arial"/>
      </rPr>
      <t>9.3.3</t>
    </r>
  </si>
  <si>
    <r>
      <rPr>
        <sz val="7"/>
        <rFont val="Arial"/>
      </rPr>
      <t>89633</t>
    </r>
  </si>
  <si>
    <r>
      <rPr>
        <sz val="7"/>
        <rFont val="Arial"/>
      </rPr>
      <t>TUBO, CPVC, SOLDÁVEL, DN 15MM, INSTALADO EM RAMAL OU SUB-RAMAL DE ÁGUA - FORNECIMENTO E INSTALAÇÃO. AF_12/2014</t>
    </r>
  </si>
  <si>
    <r>
      <rPr>
        <sz val="7"/>
        <rFont val="Arial"/>
      </rPr>
      <t>9.3.4</t>
    </r>
  </si>
  <si>
    <r>
      <rPr>
        <sz val="7"/>
        <rFont val="Arial"/>
      </rPr>
      <t>89634</t>
    </r>
  </si>
  <si>
    <r>
      <rPr>
        <sz val="7"/>
        <rFont val="Arial"/>
      </rPr>
      <t>TUBO, CPVC, SOLDÁVEL, DN 22MM, INSTALADO EM RAMAL OU SUB-RAMAL DE ÁGUA - FORNECIMENTO E INSTALAÇÃO. AF_12/2014</t>
    </r>
  </si>
  <si>
    <r>
      <rPr>
        <sz val="7"/>
        <rFont val="Arial"/>
      </rPr>
      <t>9.3.5</t>
    </r>
  </si>
  <si>
    <r>
      <rPr>
        <sz val="7"/>
        <rFont val="Arial"/>
      </rPr>
      <t>89702</t>
    </r>
  </si>
  <si>
    <r>
      <rPr>
        <sz val="7"/>
        <rFont val="Arial"/>
      </rPr>
      <t>TÊ MISTURADOR, CPVC, SOLDÁVEL, DN22MM, INSTALADO EM RAMAL OU SUB-RAMAL DE ÁGUA ? FORNECIMENTO E INSTALAÇÃO. AF_12/2014</t>
    </r>
  </si>
  <si>
    <r>
      <rPr>
        <sz val="7"/>
        <rFont val="Arial"/>
      </rPr>
      <t>9.3.6</t>
    </r>
  </si>
  <si>
    <r>
      <rPr>
        <sz val="7"/>
        <rFont val="Arial"/>
      </rPr>
      <t>91795</t>
    </r>
  </si>
  <si>
    <r>
      <rPr>
        <sz val="7"/>
        <rFont val="Arial"/>
      </rPr>
      <t>DO SERVIÇO DE INST. TUBO PVC, SÉRIE N, ESGOTO PREDIAL, 100 MM (INST. RAMAL DESCARGA, RAMAL DE ESG. SANIT., PRUMADA ESG. SANIT., VENTILAÇÃO OU SUB-COLETOR AÉREO), INCL. CONEXÕES E CORTES, FIXAÇÕES, P/ PRÉDIOS. AF_10/2015</t>
    </r>
  </si>
  <si>
    <r>
      <rPr>
        <sz val="7"/>
        <rFont val="Arial"/>
      </rPr>
      <t>9.3.7</t>
    </r>
  </si>
  <si>
    <r>
      <rPr>
        <sz val="7"/>
        <rFont val="Arial"/>
      </rPr>
      <t>91792</t>
    </r>
  </si>
  <si>
    <r>
      <rPr>
        <sz val="7"/>
        <rFont val="Arial"/>
      </rPr>
      <t>DO SERVIÇO DE INSTALAÇÃO DE TUBO DE PVC, SÉRIE NORMAL, ESGOTO PREDIAL, DN 40 MM (INSTALADO EM RAMAL DE DESCARGA OU RAMAL DE ESGOTO SANITÁRIO), INCLUSIVE CONEXÕES, CORTES E FIXAÇÕES, PARA PRÉDIOS. AF_10/2015</t>
    </r>
  </si>
  <si>
    <r>
      <rPr>
        <b/>
        <sz val="7"/>
        <rFont val="Arial"/>
      </rPr>
      <t>9.4</t>
    </r>
  </si>
  <si>
    <r>
      <rPr>
        <b/>
        <sz val="7"/>
        <rFont val="Arial"/>
      </rPr>
      <t>REDE EXTERNA</t>
    </r>
  </si>
  <si>
    <r>
      <rPr>
        <sz val="7"/>
        <rFont val="Arial"/>
      </rPr>
      <t>9.4.1</t>
    </r>
  </si>
  <si>
    <r>
      <rPr>
        <sz val="7"/>
        <rFont val="Arial"/>
      </rPr>
      <t>89578</t>
    </r>
  </si>
  <si>
    <r>
      <rPr>
        <sz val="7"/>
        <rFont val="Arial"/>
      </rPr>
      <t>TUBO PVC, SÉRIE R, ÁGUA PLUVIAL, DN 100 MM, FORNECIDO E INSTALADO EM CONDUTORES VERTICAIS DE ÁGUAS PLUVIAIS. AF_12/2014</t>
    </r>
  </si>
  <si>
    <r>
      <rPr>
        <sz val="7"/>
        <rFont val="Arial"/>
      </rPr>
      <t>9.4.2</t>
    </r>
  </si>
  <si>
    <r>
      <rPr>
        <sz val="7"/>
        <rFont val="Arial"/>
      </rPr>
      <t>06.014.0052-0</t>
    </r>
  </si>
  <si>
    <r>
      <rPr>
        <sz val="7"/>
        <rFont val="Arial"/>
      </rPr>
      <t xml:space="preserve">CAIXA DE PASSAGEM EM ALVENARIA DE TIJOLO MACICO(7X10X20CM),EM PAREDES DE UMA VEZ(0,20M),DE 0,40X0,60X0,60M,EXCLUSIVE TAMPA,UTILIZANDO ARGAMASSA DE CIMENTO E AREIA,NO TRACO 1:4 EM VOLUME,COM FUNDO EM CONCRETO SIMPLES PROVIDO DE CALHA INTERNA,SENDO AS PAREDES REVESTIDAS INTERNAMENTE COM A MESMA ARGAMASSAESTE PERCENTUAL REFERE-SE A DESGASTE DE FERRAMENTAS </t>
    </r>
  </si>
  <si>
    <r>
      <rPr>
        <sz val="7"/>
        <rFont val="Arial"/>
      </rPr>
      <t>9.4.3</t>
    </r>
  </si>
  <si>
    <r>
      <rPr>
        <sz val="7"/>
        <rFont val="Arial"/>
      </rPr>
      <t>98104</t>
    </r>
  </si>
  <si>
    <r>
      <rPr>
        <sz val="7"/>
        <rFont val="Arial"/>
      </rPr>
      <t>CAIXA DE GORDURA SIMPLES (CAPACIDADE: 36L), RETANGULAR, EM ALVENARIA COM TIJOLOS CERÂMICOS MACIÇOS, DIMENSÕES INTERNAS = 0,2X0,4 M, ALTURA INTERNA = 0,8 M. AF_05/2018</t>
    </r>
  </si>
  <si>
    <r>
      <rPr>
        <b/>
        <sz val="7"/>
        <rFont val="Arial"/>
      </rPr>
      <t>9.5</t>
    </r>
  </si>
  <si>
    <r>
      <rPr>
        <b/>
        <sz val="7"/>
        <rFont val="Arial"/>
      </rPr>
      <t>REDE DE AR COMPRIMIDO</t>
    </r>
  </si>
  <si>
    <r>
      <rPr>
        <sz val="7"/>
        <rFont val="Arial"/>
      </rPr>
      <t>9.5.1</t>
    </r>
  </si>
  <si>
    <r>
      <rPr>
        <sz val="7"/>
        <rFont val="Arial"/>
      </rPr>
      <t>15.041.0001-0</t>
    </r>
  </si>
  <si>
    <r>
      <rPr>
        <sz val="7"/>
        <rFont val="Arial"/>
      </rPr>
      <t>TUBO DE COBRE CLASSE E,COM DIAMETRO DE 15MM,EXCLUSIVE CONEXOES,EMENDAS,ABERTURA E FECHAMENTO DE RASGO E ISOLAMENTO.FORNECIMENTO E ASSENTAMENTO</t>
    </r>
  </si>
  <si>
    <r>
      <rPr>
        <sz val="7"/>
        <rFont val="Arial"/>
      </rPr>
      <t>9.5.2</t>
    </r>
  </si>
  <si>
    <r>
      <rPr>
        <sz val="7"/>
        <rFont val="Arial"/>
      </rPr>
      <t>I08511</t>
    </r>
  </si>
  <si>
    <r>
      <rPr>
        <sz val="7"/>
        <rFont val="Arial"/>
      </rPr>
      <t>VÁLVULA 1/2" DE ALTA PRESSÃO PARA CENTRAL OXIGÊNIO, AR COMPRIMIDO OU ÓXIDO NITROSO.</t>
    </r>
  </si>
  <si>
    <r>
      <rPr>
        <sz val="7"/>
        <rFont val="Arial"/>
      </rPr>
      <t>9.5.3</t>
    </r>
  </si>
  <si>
    <r>
      <rPr>
        <sz val="7"/>
        <rFont val="Arial"/>
      </rPr>
      <t>I06500</t>
    </r>
  </si>
  <si>
    <r>
      <rPr>
        <sz val="7"/>
        <rFont val="Arial"/>
      </rPr>
      <t>POSTO DE CONSUMO COMPLETO DUPLA RETENÇÃO</t>
    </r>
  </si>
  <si>
    <r>
      <rPr>
        <sz val="7"/>
        <rFont val="Arial"/>
      </rPr>
      <t>9.5.4</t>
    </r>
  </si>
  <si>
    <r>
      <rPr>
        <sz val="7"/>
        <rFont val="Arial"/>
      </rPr>
      <t>I07334</t>
    </r>
  </si>
  <si>
    <r>
      <rPr>
        <sz val="7"/>
        <rFont val="Arial"/>
      </rPr>
      <t>FILTRO REGULADOR DE PRESSÃO 1/4" x 1/2" BELL-AIR</t>
    </r>
  </si>
  <si>
    <r>
      <rPr>
        <b/>
        <sz val="7"/>
        <rFont val="Arial"/>
      </rPr>
      <t>10</t>
    </r>
  </si>
  <si>
    <r>
      <rPr>
        <b/>
        <sz val="7"/>
        <rFont val="Arial"/>
      </rPr>
      <t>COMUNICAÇÃO VISUAL</t>
    </r>
  </si>
  <si>
    <r>
      <rPr>
        <sz val="7"/>
        <rFont val="Arial"/>
      </rPr>
      <t>10.1</t>
    </r>
  </si>
  <si>
    <r>
      <rPr>
        <sz val="7"/>
        <rFont val="Arial"/>
      </rPr>
      <t>97.02.194</t>
    </r>
  </si>
  <si>
    <r>
      <rPr>
        <sz val="7"/>
        <rFont val="Arial"/>
      </rPr>
      <t>Placa de sinalização em PVC fotoluminescente, com indicação de equipamentos de combate à incêndio</t>
    </r>
  </si>
  <si>
    <r>
      <rPr>
        <sz val="7"/>
        <rFont val="Arial"/>
      </rPr>
      <t>10.2</t>
    </r>
  </si>
  <si>
    <r>
      <rPr>
        <sz val="7"/>
        <rFont val="Arial"/>
      </rPr>
      <t>97.02.210</t>
    </r>
  </si>
  <si>
    <r>
      <rPr>
        <sz val="7"/>
        <rFont val="Arial"/>
      </rPr>
      <t>PLACA DE IDENTIFICAÇÃO "6" EM PVC ADESIVADO COM ADESIVO POLIMÉRICO RECORTADO ELETRONICAMENTE E FIXADO À PAREDE COM FITA DUPLA FACE. DIM 20 X 10 CM</t>
    </r>
  </si>
  <si>
    <r>
      <rPr>
        <sz val="7"/>
        <rFont val="Arial"/>
      </rPr>
      <t>10.3</t>
    </r>
  </si>
  <si>
    <r>
      <rPr>
        <sz val="7"/>
        <rFont val="Arial"/>
      </rPr>
      <t>PLACA DE SINALIZAÇÃO "2" EM PVC ADESIVADO COM ADESIVO POLIMÉRICO RECORTADO ELETRONICAMENTE E FIXADO À PAREDE COM FITA DUPLA FACE. DIM 80X41CM</t>
    </r>
  </si>
  <si>
    <r>
      <rPr>
        <sz val="7"/>
        <rFont val="Arial"/>
      </rPr>
      <t>10.4</t>
    </r>
  </si>
  <si>
    <r>
      <rPr>
        <sz val="7"/>
        <rFont val="Arial"/>
      </rPr>
      <t>PLACA DE SINALIZAÇÃO "3" EM PVC ADESIVADO COM ADESIVO POLIMÉRICO RECORTADO ELETRONICAMENTE E FIXADO AO TETO POR CABO DE AÇO 2MM. DIM 40X50CM</t>
    </r>
  </si>
  <si>
    <r>
      <rPr>
        <sz val="7"/>
        <rFont val="Arial"/>
      </rPr>
      <t>10.5</t>
    </r>
  </si>
  <si>
    <r>
      <rPr>
        <sz val="7"/>
        <rFont val="Arial"/>
      </rPr>
      <t>PLACA DE INDICAÇÃO "7" EM PVC ADESIVADO COM ADESIVO POLIMÉRICO RECORTADO ELETRONICAMENT E EFIXADO À PAREDE COM FITA DUPLA FACE. DIM 20 X 5CM-compressor e residuos</t>
    </r>
  </si>
  <si>
    <r>
      <rPr>
        <b/>
        <sz val="7"/>
        <rFont val="Arial"/>
      </rPr>
      <t>11</t>
    </r>
  </si>
  <si>
    <r>
      <rPr>
        <b/>
        <sz val="7"/>
        <rFont val="Arial"/>
      </rPr>
      <t>DIVEROS E LIMPEZA DA OBRA</t>
    </r>
  </si>
  <si>
    <r>
      <rPr>
        <sz val="7"/>
        <rFont val="Arial"/>
      </rPr>
      <t>11.1</t>
    </r>
  </si>
  <si>
    <r>
      <rPr>
        <sz val="7"/>
        <rFont val="Arial"/>
      </rPr>
      <t>35.04.120</t>
    </r>
  </si>
  <si>
    <r>
      <rPr>
        <sz val="7"/>
        <rFont val="Arial"/>
      </rPr>
      <t>BANCO DE CONCRETO CURVO</t>
    </r>
  </si>
  <si>
    <r>
      <rPr>
        <sz val="7"/>
        <rFont val="Arial"/>
      </rPr>
      <t>11.2</t>
    </r>
  </si>
  <si>
    <r>
      <rPr>
        <sz val="7"/>
        <rFont val="Arial"/>
      </rPr>
      <t>35.04.140</t>
    </r>
  </si>
  <si>
    <r>
      <rPr>
        <sz val="7"/>
        <rFont val="Arial"/>
      </rPr>
      <t>BANCO EM CONCRETO ARMADO L=150CM INCL. ESTRUTURA CONF. PROJETO</t>
    </r>
  </si>
  <si>
    <r>
      <rPr>
        <sz val="7"/>
        <rFont val="Arial"/>
      </rPr>
      <t>11.3</t>
    </r>
  </si>
  <si>
    <r>
      <rPr>
        <sz val="7"/>
        <rFont val="Arial"/>
      </rPr>
      <t>9537</t>
    </r>
  </si>
  <si>
    <r>
      <rPr>
        <sz val="7"/>
        <rFont val="Arial"/>
      </rPr>
      <t>LIMPEZA FINAL DA OBRA</t>
    </r>
  </si>
  <si>
    <r>
      <rPr>
        <sz val="7"/>
        <rFont val="Arial"/>
      </rPr>
      <t>11.4</t>
    </r>
  </si>
  <si>
    <r>
      <rPr>
        <sz val="7"/>
        <rFont val="Arial"/>
      </rPr>
      <t>72897</t>
    </r>
  </si>
  <si>
    <r>
      <rPr>
        <sz val="7"/>
        <rFont val="Arial"/>
      </rPr>
      <t>CARGA MANUAL DE ENTULHO EM CAMINHAO BASCULANTE 6 M3</t>
    </r>
  </si>
  <si>
    <r>
      <rPr>
        <sz val="7"/>
        <rFont val="Arial"/>
      </rPr>
      <t>11.5</t>
    </r>
  </si>
  <si>
    <r>
      <rPr>
        <sz val="7"/>
        <rFont val="Arial"/>
      </rPr>
      <t>72554</t>
    </r>
  </si>
  <si>
    <r>
      <rPr>
        <sz val="7"/>
        <rFont val="Arial"/>
      </rPr>
      <t>EXTINTOR DE CO2 6KG - FORNECIMENTO E INSTALACAO</t>
    </r>
  </si>
  <si>
    <r>
      <rPr>
        <sz val="7"/>
        <rFont val="Arial"/>
      </rPr>
      <t>11.6</t>
    </r>
  </si>
  <si>
    <r>
      <rPr>
        <sz val="7"/>
        <rFont val="Arial"/>
      </rPr>
      <t>72553</t>
    </r>
  </si>
  <si>
    <r>
      <rPr>
        <sz val="7"/>
        <rFont val="Arial"/>
      </rPr>
      <t>EXTINTOR DE PQS 4KG - FORNECIMENTO E INSTALACAO</t>
    </r>
  </si>
  <si>
    <r>
      <rPr>
        <sz val="7"/>
        <rFont val="Arial"/>
      </rPr>
      <t>11.7</t>
    </r>
  </si>
  <si>
    <r>
      <rPr>
        <sz val="7"/>
        <rFont val="Arial"/>
      </rPr>
      <t>00010886</t>
    </r>
  </si>
  <si>
    <r>
      <rPr>
        <sz val="7"/>
        <rFont val="Arial"/>
      </rPr>
      <t>EXTINTOR DE INCENDIO PORTATIL COM CARGA DE AGUA PRESSURIZADA DE 10 L, CLASSE 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</si>
</sst>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6"/>
      <color rgb="FF000000"/>
      <name val="Arial"/>
      <family val="2"/>
    </font>
    <font>
      <b/>
      <sz val="7"/>
      <name val="Arial"/>
    </font>
    <font>
      <sz val="6"/>
      <color rgb="FF000000"/>
      <name val="Arial"/>
      <family val="2"/>
    </font>
    <font>
      <sz val="7"/>
      <name val="Arial"/>
    </font>
  </fonts>
  <fills count="3">
    <fill>
      <patternFill patternType="none"/>
    </fill>
    <fill>
      <patternFill patternType="gray125"/>
    </fill>
    <fill>
      <patternFill patternType="solid">
        <fgColor rgb="FFCCCCCC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3" fontId="0" fillId="0" borderId="4" xfId="1" applyFont="1" applyBorder="1"/>
    <xf numFmtId="43" fontId="0" fillId="0" borderId="5" xfId="1" applyFont="1" applyBorder="1"/>
    <xf numFmtId="0" fontId="0" fillId="0" borderId="5" xfId="0" applyBorder="1"/>
    <xf numFmtId="43" fontId="0" fillId="0" borderId="6" xfId="0" applyNumberFormat="1" applyBorder="1"/>
    <xf numFmtId="43" fontId="0" fillId="0" borderId="7" xfId="0" applyNumberForma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/>
    <xf numFmtId="43" fontId="0" fillId="0" borderId="0" xfId="1" applyFont="1" applyBorder="1"/>
    <xf numFmtId="0" fontId="0" fillId="0" borderId="0" xfId="0" applyBorder="1" applyAlignment="1">
      <alignment horizontal="center"/>
    </xf>
    <xf numFmtId="43" fontId="0" fillId="0" borderId="0" xfId="0" applyNumberFormat="1" applyBorder="1"/>
    <xf numFmtId="0" fontId="0" fillId="0" borderId="4" xfId="0" applyBorder="1"/>
    <xf numFmtId="0" fontId="2" fillId="0" borderId="0" xfId="0" applyFont="1" applyBorder="1"/>
    <xf numFmtId="0" fontId="0" fillId="0" borderId="6" xfId="0" applyBorder="1"/>
    <xf numFmtId="0" fontId="0" fillId="0" borderId="9" xfId="0" applyBorder="1"/>
    <xf numFmtId="43" fontId="2" fillId="0" borderId="9" xfId="0" applyNumberFormat="1" applyFont="1" applyBorder="1" applyAlignment="1">
      <alignment horizontal="center"/>
    </xf>
    <xf numFmtId="0" fontId="0" fillId="0" borderId="7" xfId="0" applyBorder="1"/>
    <xf numFmtId="0" fontId="0" fillId="0" borderId="1" xfId="0" applyBorder="1" applyAlignment="1">
      <alignment horizontal="center"/>
    </xf>
    <xf numFmtId="0" fontId="0" fillId="0" borderId="1" xfId="0" applyBorder="1"/>
    <xf numFmtId="43" fontId="0" fillId="0" borderId="1" xfId="1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43" fontId="0" fillId="0" borderId="4" xfId="1" applyFont="1" applyBorder="1" applyAlignment="1">
      <alignment horizontal="center"/>
    </xf>
    <xf numFmtId="43" fontId="0" fillId="0" borderId="0" xfId="1" applyFont="1" applyBorder="1" applyAlignment="1">
      <alignment horizontal="center"/>
    </xf>
    <xf numFmtId="43" fontId="0" fillId="0" borderId="5" xfId="1" applyFont="1" applyBorder="1" applyAlignment="1">
      <alignment horizontal="center"/>
    </xf>
    <xf numFmtId="43" fontId="0" fillId="0" borderId="6" xfId="1" applyFont="1" applyBorder="1" applyAlignment="1">
      <alignment horizontal="center"/>
    </xf>
    <xf numFmtId="43" fontId="0" fillId="0" borderId="9" xfId="1" applyFont="1" applyBorder="1" applyAlignment="1">
      <alignment horizontal="center"/>
    </xf>
    <xf numFmtId="43" fontId="0" fillId="0" borderId="7" xfId="1" applyFont="1" applyBorder="1" applyAlignment="1">
      <alignment horizontal="center"/>
    </xf>
    <xf numFmtId="43" fontId="0" fillId="0" borderId="4" xfId="1" applyFont="1" applyFill="1" applyBorder="1" applyAlignment="1">
      <alignment horizontal="center"/>
    </xf>
    <xf numFmtId="43" fontId="0" fillId="0" borderId="0" xfId="1" applyFont="1" applyFill="1" applyBorder="1" applyAlignment="1">
      <alignment horizontal="center"/>
    </xf>
    <xf numFmtId="43" fontId="0" fillId="0" borderId="9" xfId="1" applyFont="1" applyFill="1" applyBorder="1" applyAlignment="1">
      <alignment horizontal="center"/>
    </xf>
    <xf numFmtId="43" fontId="0" fillId="0" borderId="9" xfId="1" applyFont="1" applyBorder="1"/>
    <xf numFmtId="0" fontId="0" fillId="0" borderId="8" xfId="0" applyBorder="1"/>
    <xf numFmtId="0" fontId="0" fillId="0" borderId="3" xfId="0" applyBorder="1"/>
    <xf numFmtId="0" fontId="0" fillId="0" borderId="10" xfId="0" applyBorder="1" applyAlignment="1">
      <alignment horizontal="center" wrapText="1"/>
    </xf>
    <xf numFmtId="0" fontId="0" fillId="0" borderId="11" xfId="0" applyBorder="1"/>
    <xf numFmtId="0" fontId="2" fillId="0" borderId="12" xfId="0" applyFont="1" applyBorder="1"/>
    <xf numFmtId="0" fontId="3" fillId="0" borderId="13" xfId="0" applyNumberFormat="1" applyFont="1" applyFill="1" applyBorder="1" applyAlignment="1" applyProtection="1">
      <alignment horizontal="left" vertical="center" wrapText="1"/>
    </xf>
    <xf numFmtId="0" fontId="3" fillId="0" borderId="13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left" vertical="center" wrapText="1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3" xfId="0" applyNumberFormat="1" applyFont="1" applyFill="1" applyBorder="1" applyAlignment="1" applyProtection="1">
      <alignment horizontal="justify" vertical="center" wrapText="1"/>
    </xf>
    <xf numFmtId="4" fontId="5" fillId="0" borderId="13" xfId="0" applyNumberFormat="1" applyFont="1" applyFill="1" applyBorder="1" applyAlignment="1" applyProtection="1">
      <alignment horizontal="right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4" fontId="5" fillId="0" borderId="15" xfId="0" applyNumberFormat="1" applyFont="1" applyFill="1" applyBorder="1" applyAlignment="1" applyProtection="1">
      <alignment horizontal="right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5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3" xfId="0" applyNumberFormat="1" applyFont="1" applyFill="1" applyBorder="1" applyAlignment="1" applyProtection="1">
      <alignment horizontal="left" vertical="center" wrapText="1"/>
    </xf>
    <xf numFmtId="0" fontId="3" fillId="0" borderId="1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16" xfId="0" applyBorder="1" applyAlignment="1">
      <alignment horizontal="center" textRotation="255"/>
    </xf>
    <xf numFmtId="0" fontId="2" fillId="0" borderId="1" xfId="0" applyFont="1" applyBorder="1" applyAlignment="1">
      <alignment horizontal="center"/>
    </xf>
    <xf numFmtId="0" fontId="3" fillId="2" borderId="13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311067</xdr:colOff>
      <xdr:row>2</xdr:row>
      <xdr:rowOff>440999</xdr:rowOff>
    </xdr:from>
    <xdr:to>
      <xdr:col>13</xdr:col>
      <xdr:colOff>347375</xdr:colOff>
      <xdr:row>8</xdr:row>
      <xdr:rowOff>60380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6318"/>
        <a:stretch/>
      </xdr:blipFill>
      <xdr:spPr>
        <a:xfrm>
          <a:off x="7677067" y="821999"/>
          <a:ext cx="3105475" cy="2794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430741</xdr:colOff>
      <xdr:row>2</xdr:row>
      <xdr:rowOff>410062</xdr:rowOff>
    </xdr:from>
    <xdr:to>
      <xdr:col>9</xdr:col>
      <xdr:colOff>499614</xdr:colOff>
      <xdr:row>10</xdr:row>
      <xdr:rowOff>320717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6318"/>
        <a:stretch/>
      </xdr:blipFill>
      <xdr:spPr>
        <a:xfrm>
          <a:off x="8402433" y="791062"/>
          <a:ext cx="3131527" cy="277548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285749</xdr:colOff>
      <xdr:row>1</xdr:row>
      <xdr:rowOff>21168</xdr:rowOff>
    </xdr:from>
    <xdr:to>
      <xdr:col>27</xdr:col>
      <xdr:colOff>267757</xdr:colOff>
      <xdr:row>28</xdr:row>
      <xdr:rowOff>56999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96166" y="211668"/>
          <a:ext cx="5506508" cy="62164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264102</xdr:colOff>
      <xdr:row>0</xdr:row>
      <xdr:rowOff>176069</xdr:rowOff>
    </xdr:from>
    <xdr:to>
      <xdr:col>16</xdr:col>
      <xdr:colOff>359351</xdr:colOff>
      <xdr:row>48</xdr:row>
      <xdr:rowOff>13021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5400000">
          <a:off x="4276853" y="2960704"/>
          <a:ext cx="11119747" cy="55504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129267</xdr:colOff>
      <xdr:row>9</xdr:row>
      <xdr:rowOff>133349</xdr:rowOff>
    </xdr:from>
    <xdr:to>
      <xdr:col>6</xdr:col>
      <xdr:colOff>54512</xdr:colOff>
      <xdr:row>21</xdr:row>
      <xdr:rowOff>180974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67" y="2092778"/>
          <a:ext cx="6279781" cy="2333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14</xdr:row>
      <xdr:rowOff>142875</xdr:rowOff>
    </xdr:from>
    <xdr:to>
      <xdr:col>4</xdr:col>
      <xdr:colOff>247650</xdr:colOff>
      <xdr:row>37</xdr:row>
      <xdr:rowOff>66675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5" y="2924175"/>
          <a:ext cx="5629275" cy="430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236765</xdr:colOff>
      <xdr:row>2</xdr:row>
      <xdr:rowOff>93890</xdr:rowOff>
    </xdr:from>
    <xdr:to>
      <xdr:col>25</xdr:col>
      <xdr:colOff>255815</xdr:colOff>
      <xdr:row>15</xdr:row>
      <xdr:rowOff>18166</xdr:rowOff>
    </xdr:to>
    <xdr:pic>
      <xdr:nvPicPr>
        <xdr:cNvPr id="2" name="Imagem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6318"/>
        <a:stretch/>
      </xdr:blipFill>
      <xdr:spPr>
        <a:xfrm>
          <a:off x="13837104" y="474890"/>
          <a:ext cx="2672443" cy="2400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1"/>
  <sheetViews>
    <sheetView zoomScale="90" zoomScaleNormal="90" workbookViewId="0">
      <selection activeCell="M18" sqref="M18"/>
    </sheetView>
  </sheetViews>
  <sheetFormatPr defaultRowHeight="15" x14ac:dyDescent="0.25"/>
  <cols>
    <col min="3" max="3" width="44.7109375" customWidth="1"/>
    <col min="7" max="7" width="10.42578125" bestFit="1" customWidth="1"/>
    <col min="15" max="15" width="13.42578125" bestFit="1" customWidth="1"/>
    <col min="16" max="16" width="8.42578125" bestFit="1" customWidth="1"/>
    <col min="17" max="17" width="13.42578125" bestFit="1" customWidth="1"/>
    <col min="18" max="18" width="8.42578125" bestFit="1" customWidth="1"/>
    <col min="19" max="19" width="13.42578125" bestFit="1" customWidth="1"/>
    <col min="20" max="20" width="8.42578125" bestFit="1" customWidth="1"/>
    <col min="21" max="21" width="10.7109375" bestFit="1" customWidth="1"/>
    <col min="22" max="22" width="8.42578125" bestFit="1" customWidth="1"/>
  </cols>
  <sheetData>
    <row r="2" spans="1:22" x14ac:dyDescent="0.25">
      <c r="A2" s="45" t="s">
        <v>37</v>
      </c>
      <c r="B2" s="61" t="s">
        <v>38</v>
      </c>
      <c r="C2" s="62"/>
      <c r="D2" s="62"/>
      <c r="E2" s="62"/>
      <c r="F2" s="63"/>
      <c r="G2" s="25"/>
    </row>
    <row r="3" spans="1:22" ht="49.5" x14ac:dyDescent="0.25">
      <c r="A3" s="47" t="s">
        <v>39</v>
      </c>
      <c r="B3" s="48" t="s">
        <v>40</v>
      </c>
      <c r="C3" s="49" t="s">
        <v>41</v>
      </c>
      <c r="D3" s="48" t="s">
        <v>42</v>
      </c>
      <c r="E3" s="48" t="s">
        <v>43</v>
      </c>
      <c r="F3" s="54">
        <v>629</v>
      </c>
      <c r="G3" s="53" t="s">
        <v>71</v>
      </c>
      <c r="O3" s="58" t="s">
        <v>27</v>
      </c>
      <c r="P3" s="59"/>
      <c r="Q3" s="59"/>
      <c r="R3" s="59"/>
      <c r="S3" s="59"/>
      <c r="T3" s="59"/>
      <c r="U3" s="59"/>
      <c r="V3" s="60"/>
    </row>
    <row r="4" spans="1:22" ht="41.25" x14ac:dyDescent="0.25">
      <c r="A4" s="47" t="s">
        <v>44</v>
      </c>
      <c r="B4" s="48" t="s">
        <v>45</v>
      </c>
      <c r="C4" s="49" t="s">
        <v>46</v>
      </c>
      <c r="D4" s="48" t="s">
        <v>42</v>
      </c>
      <c r="E4" s="48" t="s">
        <v>47</v>
      </c>
      <c r="F4" s="55">
        <v>21.25</v>
      </c>
      <c r="G4" s="53" t="s">
        <v>78</v>
      </c>
      <c r="O4" s="28" t="s">
        <v>26</v>
      </c>
      <c r="P4" s="27"/>
      <c r="Q4" s="27" t="s">
        <v>26</v>
      </c>
      <c r="R4" s="27"/>
      <c r="S4" s="27" t="s">
        <v>28</v>
      </c>
      <c r="T4" s="27"/>
      <c r="U4" s="27" t="s">
        <v>15</v>
      </c>
      <c r="V4" s="29"/>
    </row>
    <row r="5" spans="1:22" ht="27" x14ac:dyDescent="0.25">
      <c r="A5" s="47" t="s">
        <v>48</v>
      </c>
      <c r="B5" s="48" t="s">
        <v>49</v>
      </c>
      <c r="C5" s="49" t="s">
        <v>50</v>
      </c>
      <c r="D5" s="48" t="s">
        <v>42</v>
      </c>
      <c r="E5" s="48" t="s">
        <v>47</v>
      </c>
      <c r="F5" s="55">
        <v>1.5</v>
      </c>
      <c r="G5" s="51" t="s">
        <v>79</v>
      </c>
      <c r="O5" s="10" t="s">
        <v>24</v>
      </c>
      <c r="P5" s="11" t="s">
        <v>25</v>
      </c>
      <c r="Q5" s="11" t="s">
        <v>24</v>
      </c>
      <c r="R5" s="11" t="s">
        <v>25</v>
      </c>
      <c r="S5" s="11" t="s">
        <v>24</v>
      </c>
      <c r="T5" s="11" t="s">
        <v>25</v>
      </c>
      <c r="U5" s="11" t="s">
        <v>24</v>
      </c>
      <c r="V5" s="12" t="s">
        <v>25</v>
      </c>
    </row>
    <row r="6" spans="1:22" ht="49.5" x14ac:dyDescent="0.25">
      <c r="A6" s="47" t="s">
        <v>51</v>
      </c>
      <c r="B6" s="48" t="s">
        <v>52</v>
      </c>
      <c r="C6" s="49" t="s">
        <v>53</v>
      </c>
      <c r="D6" s="48" t="s">
        <v>42</v>
      </c>
      <c r="E6" s="48" t="s">
        <v>54</v>
      </c>
      <c r="F6" s="54">
        <v>167.56</v>
      </c>
      <c r="G6" s="53" t="s">
        <v>72</v>
      </c>
      <c r="O6" s="30">
        <v>5</v>
      </c>
      <c r="P6" s="31">
        <v>97.6</v>
      </c>
      <c r="Q6" s="31">
        <v>5</v>
      </c>
      <c r="R6" s="31">
        <v>25.4</v>
      </c>
      <c r="S6" s="31">
        <v>5</v>
      </c>
      <c r="T6" s="31">
        <v>99.4</v>
      </c>
      <c r="U6" s="31">
        <v>5</v>
      </c>
      <c r="V6" s="32">
        <f>P6+R6+T6</f>
        <v>222.4</v>
      </c>
    </row>
    <row r="7" spans="1:22" ht="41.25" x14ac:dyDescent="0.25">
      <c r="A7" s="47" t="s">
        <v>55</v>
      </c>
      <c r="B7" s="48" t="s">
        <v>56</v>
      </c>
      <c r="C7" s="49" t="s">
        <v>57</v>
      </c>
      <c r="D7" s="48" t="s">
        <v>42</v>
      </c>
      <c r="E7" s="48" t="s">
        <v>58</v>
      </c>
      <c r="F7" s="54">
        <v>222.4</v>
      </c>
      <c r="G7" s="53" t="s">
        <v>73</v>
      </c>
      <c r="O7" s="30">
        <v>10</v>
      </c>
      <c r="P7" s="31">
        <v>381.7</v>
      </c>
      <c r="Q7" s="31">
        <v>10</v>
      </c>
      <c r="R7" s="31">
        <v>305</v>
      </c>
      <c r="S7" s="31">
        <v>10</v>
      </c>
      <c r="T7" s="31">
        <v>305.89999999999998</v>
      </c>
      <c r="U7" s="31">
        <v>10</v>
      </c>
      <c r="V7" s="32">
        <f t="shared" ref="V7:V9" si="0">P7+R7+T7</f>
        <v>992.6</v>
      </c>
    </row>
    <row r="8" spans="1:22" ht="41.25" x14ac:dyDescent="0.25">
      <c r="A8" s="47" t="s">
        <v>59</v>
      </c>
      <c r="B8" s="48" t="s">
        <v>60</v>
      </c>
      <c r="C8" s="49" t="s">
        <v>61</v>
      </c>
      <c r="D8" s="48" t="s">
        <v>42</v>
      </c>
      <c r="E8" s="48" t="s">
        <v>58</v>
      </c>
      <c r="F8" s="55">
        <v>992.6</v>
      </c>
      <c r="G8" s="53" t="s">
        <v>74</v>
      </c>
      <c r="O8" s="30">
        <v>12.5</v>
      </c>
      <c r="P8" s="31">
        <v>136.6</v>
      </c>
      <c r="Q8" s="31">
        <v>12.5</v>
      </c>
      <c r="R8" s="31">
        <v>263.3</v>
      </c>
      <c r="S8" s="31">
        <v>12.5</v>
      </c>
      <c r="T8" s="31">
        <v>127.8</v>
      </c>
      <c r="U8" s="31">
        <v>12.5</v>
      </c>
      <c r="V8" s="32">
        <f t="shared" si="0"/>
        <v>527.69999999999993</v>
      </c>
    </row>
    <row r="9" spans="1:22" ht="41.25" x14ac:dyDescent="0.25">
      <c r="A9" s="47" t="s">
        <v>62</v>
      </c>
      <c r="B9" s="48" t="s">
        <v>63</v>
      </c>
      <c r="C9" s="49" t="s">
        <v>64</v>
      </c>
      <c r="D9" s="48" t="s">
        <v>42</v>
      </c>
      <c r="E9" s="48" t="s">
        <v>58</v>
      </c>
      <c r="F9" s="55">
        <v>527.70000000000005</v>
      </c>
      <c r="G9" s="53" t="s">
        <v>75</v>
      </c>
      <c r="O9" s="33">
        <v>16</v>
      </c>
      <c r="P9" s="34">
        <v>74.7</v>
      </c>
      <c r="Q9" s="34">
        <v>16</v>
      </c>
      <c r="R9" s="34">
        <v>0</v>
      </c>
      <c r="S9" s="34">
        <v>16</v>
      </c>
      <c r="T9" s="34">
        <v>28.2</v>
      </c>
      <c r="U9" s="34">
        <v>16</v>
      </c>
      <c r="V9" s="35">
        <f t="shared" si="0"/>
        <v>102.9</v>
      </c>
    </row>
    <row r="10" spans="1:22" ht="41.25" x14ac:dyDescent="0.25">
      <c r="A10" s="47" t="s">
        <v>65</v>
      </c>
      <c r="B10" s="48" t="s">
        <v>66</v>
      </c>
      <c r="C10" s="49" t="s">
        <v>67</v>
      </c>
      <c r="D10" s="48" t="s">
        <v>42</v>
      </c>
      <c r="E10" s="48" t="s">
        <v>58</v>
      </c>
      <c r="F10" s="55">
        <v>102.9</v>
      </c>
      <c r="G10" s="53" t="s">
        <v>76</v>
      </c>
    </row>
    <row r="11" spans="1:22" ht="49.5" x14ac:dyDescent="0.25">
      <c r="A11" s="47" t="s">
        <v>68</v>
      </c>
      <c r="B11" s="48" t="s">
        <v>69</v>
      </c>
      <c r="C11" s="49" t="s">
        <v>70</v>
      </c>
      <c r="D11" s="48" t="s">
        <v>42</v>
      </c>
      <c r="E11" s="48" t="s">
        <v>47</v>
      </c>
      <c r="F11" s="55">
        <v>65.709999999999994</v>
      </c>
      <c r="G11" s="53" t="s">
        <v>77</v>
      </c>
    </row>
  </sheetData>
  <mergeCells count="2">
    <mergeCell ref="O3:V3"/>
    <mergeCell ref="B2:F2"/>
  </mergeCells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AA40"/>
  <sheetViews>
    <sheetView topLeftCell="A4" zoomScaleNormal="100" workbookViewId="0">
      <selection activeCell="O32" sqref="O32"/>
    </sheetView>
  </sheetViews>
  <sheetFormatPr defaultRowHeight="15" x14ac:dyDescent="0.25"/>
  <cols>
    <col min="2" max="2" width="10" bestFit="1" customWidth="1"/>
    <col min="3" max="3" width="9.28515625" bestFit="1" customWidth="1"/>
    <col min="4" max="4" width="9.7109375" bestFit="1" customWidth="1"/>
    <col min="8" max="8" width="10" bestFit="1" customWidth="1"/>
    <col min="14" max="14" width="11.5703125" bestFit="1" customWidth="1"/>
    <col min="15" max="15" width="11.140625" bestFit="1" customWidth="1"/>
    <col min="16" max="16" width="10.7109375" bestFit="1" customWidth="1"/>
    <col min="18" max="18" width="10.7109375" bestFit="1" customWidth="1"/>
    <col min="20" max="20" width="10.7109375" bestFit="1" customWidth="1"/>
    <col min="22" max="22" width="10.7109375" bestFit="1" customWidth="1"/>
    <col min="24" max="24" width="10.7109375" bestFit="1" customWidth="1"/>
    <col min="26" max="26" width="10.7109375" bestFit="1" customWidth="1"/>
  </cols>
  <sheetData>
    <row r="9" spans="2:21" x14ac:dyDescent="0.25">
      <c r="B9" s="1" t="s">
        <v>0</v>
      </c>
      <c r="C9" s="2" t="s">
        <v>1</v>
      </c>
      <c r="F9" s="58" t="s">
        <v>2</v>
      </c>
      <c r="G9" s="59"/>
      <c r="H9" s="59"/>
      <c r="I9" s="59"/>
      <c r="J9" s="59"/>
      <c r="K9" s="59"/>
      <c r="L9" s="60"/>
      <c r="N9" s="58" t="s">
        <v>27</v>
      </c>
      <c r="O9" s="59"/>
      <c r="P9" s="59"/>
      <c r="Q9" s="59"/>
      <c r="R9" s="59"/>
      <c r="S9" s="59"/>
      <c r="T9" s="59"/>
      <c r="U9" s="60"/>
    </row>
    <row r="10" spans="2:21" x14ac:dyDescent="0.25">
      <c r="B10" s="3">
        <v>16.13</v>
      </c>
      <c r="C10" s="4">
        <v>8.9499999999999993</v>
      </c>
      <c r="F10" s="10" t="s">
        <v>13</v>
      </c>
      <c r="G10" s="11" t="s">
        <v>12</v>
      </c>
      <c r="H10" s="11" t="s">
        <v>11</v>
      </c>
      <c r="I10" s="11" t="s">
        <v>10</v>
      </c>
      <c r="J10" s="11" t="s">
        <v>15</v>
      </c>
      <c r="K10" s="11" t="s">
        <v>16</v>
      </c>
      <c r="L10" s="12" t="s">
        <v>17</v>
      </c>
      <c r="N10" s="66" t="s">
        <v>26</v>
      </c>
      <c r="O10" s="64"/>
      <c r="P10" s="64" t="s">
        <v>26</v>
      </c>
      <c r="Q10" s="64"/>
      <c r="R10" s="64" t="s">
        <v>28</v>
      </c>
      <c r="S10" s="64"/>
      <c r="T10" s="64" t="s">
        <v>15</v>
      </c>
      <c r="U10" s="65"/>
    </row>
    <row r="11" spans="2:21" x14ac:dyDescent="0.25">
      <c r="B11" s="3">
        <v>16.13</v>
      </c>
      <c r="C11" s="4">
        <v>5.3</v>
      </c>
      <c r="F11" s="13" t="s">
        <v>3</v>
      </c>
      <c r="G11" s="14" t="s">
        <v>4</v>
      </c>
      <c r="H11" s="15">
        <v>12</v>
      </c>
      <c r="I11" s="16">
        <v>4</v>
      </c>
      <c r="J11" s="17">
        <f>H11*I11</f>
        <v>48</v>
      </c>
      <c r="K11" s="15">
        <v>0.9</v>
      </c>
      <c r="L11" s="4">
        <f>J11*K11</f>
        <v>43.2</v>
      </c>
      <c r="N11" s="10" t="s">
        <v>24</v>
      </c>
      <c r="O11" s="11" t="s">
        <v>25</v>
      </c>
      <c r="P11" s="11" t="s">
        <v>24</v>
      </c>
      <c r="Q11" s="11" t="s">
        <v>25</v>
      </c>
      <c r="R11" s="11" t="s">
        <v>24</v>
      </c>
      <c r="S11" s="11" t="s">
        <v>25</v>
      </c>
      <c r="T11" s="11" t="s">
        <v>24</v>
      </c>
      <c r="U11" s="12" t="s">
        <v>25</v>
      </c>
    </row>
    <row r="12" spans="2:21" x14ac:dyDescent="0.25">
      <c r="B12" s="3">
        <v>9.85</v>
      </c>
      <c r="C12" s="4">
        <v>22.2</v>
      </c>
      <c r="F12" s="13"/>
      <c r="G12" s="14" t="s">
        <v>5</v>
      </c>
      <c r="H12" s="15">
        <v>13.72</v>
      </c>
      <c r="I12" s="16">
        <v>2</v>
      </c>
      <c r="J12" s="17">
        <f t="shared" ref="J12:J28" si="0">H12*I12</f>
        <v>27.44</v>
      </c>
      <c r="K12" s="15">
        <v>4.09</v>
      </c>
      <c r="L12" s="4">
        <f t="shared" ref="L12:L28" si="1">J12*K12</f>
        <v>112.2296</v>
      </c>
      <c r="N12" s="30">
        <v>5</v>
      </c>
      <c r="O12" s="31">
        <v>97.6</v>
      </c>
      <c r="P12" s="31">
        <v>5</v>
      </c>
      <c r="Q12" s="31">
        <v>25.4</v>
      </c>
      <c r="R12" s="31">
        <v>5</v>
      </c>
      <c r="S12" s="31">
        <v>99.4</v>
      </c>
      <c r="T12" s="31">
        <v>5</v>
      </c>
      <c r="U12" s="32">
        <f>O12+Q12+S12</f>
        <v>222.4</v>
      </c>
    </row>
    <row r="13" spans="2:21" x14ac:dyDescent="0.25">
      <c r="B13" s="3">
        <v>4.4000000000000004</v>
      </c>
      <c r="C13" s="4">
        <v>5.15</v>
      </c>
      <c r="F13" s="13"/>
      <c r="G13" s="14"/>
      <c r="H13" s="15"/>
      <c r="I13" s="16"/>
      <c r="J13" s="17"/>
      <c r="K13" s="15"/>
      <c r="L13" s="4"/>
      <c r="N13" s="30">
        <v>10</v>
      </c>
      <c r="O13" s="31">
        <v>381.7</v>
      </c>
      <c r="P13" s="31">
        <v>10</v>
      </c>
      <c r="Q13" s="31">
        <v>305</v>
      </c>
      <c r="R13" s="31">
        <v>10</v>
      </c>
      <c r="S13" s="31">
        <v>305.89999999999998</v>
      </c>
      <c r="T13" s="31">
        <v>10</v>
      </c>
      <c r="U13" s="32">
        <f t="shared" ref="U13:U15" si="2">O13+Q13+S13</f>
        <v>992.6</v>
      </c>
    </row>
    <row r="14" spans="2:21" x14ac:dyDescent="0.25">
      <c r="B14" s="3">
        <v>4.4000000000000004</v>
      </c>
      <c r="C14" s="4">
        <v>1.7</v>
      </c>
      <c r="F14" s="13" t="s">
        <v>6</v>
      </c>
      <c r="G14" s="14" t="s">
        <v>4</v>
      </c>
      <c r="H14" s="15">
        <v>8.1999999999999993</v>
      </c>
      <c r="I14" s="16">
        <v>6</v>
      </c>
      <c r="J14" s="17">
        <f t="shared" si="0"/>
        <v>49.199999999999996</v>
      </c>
      <c r="K14" s="15">
        <v>0.9</v>
      </c>
      <c r="L14" s="4">
        <f t="shared" si="1"/>
        <v>44.279999999999994</v>
      </c>
      <c r="N14" s="30">
        <v>12.5</v>
      </c>
      <c r="O14" s="31">
        <v>136.6</v>
      </c>
      <c r="P14" s="31">
        <v>12.5</v>
      </c>
      <c r="Q14" s="31">
        <v>263.3</v>
      </c>
      <c r="R14" s="31">
        <v>12.5</v>
      </c>
      <c r="S14" s="31">
        <v>127.8</v>
      </c>
      <c r="T14" s="31">
        <v>12.5</v>
      </c>
      <c r="U14" s="32">
        <f t="shared" si="2"/>
        <v>527.69999999999993</v>
      </c>
    </row>
    <row r="15" spans="2:21" x14ac:dyDescent="0.25">
      <c r="B15" s="3">
        <v>5.15</v>
      </c>
      <c r="C15" s="4">
        <v>1.7</v>
      </c>
      <c r="F15" s="13"/>
      <c r="G15" s="14" t="s">
        <v>5</v>
      </c>
      <c r="H15" s="15">
        <v>11.17</v>
      </c>
      <c r="I15" s="16">
        <v>3</v>
      </c>
      <c r="J15" s="17">
        <f t="shared" si="0"/>
        <v>33.51</v>
      </c>
      <c r="K15" s="15">
        <v>4.09</v>
      </c>
      <c r="L15" s="4">
        <f t="shared" si="1"/>
        <v>137.05589999999998</v>
      </c>
      <c r="N15" s="33">
        <v>16</v>
      </c>
      <c r="O15" s="34">
        <v>74.7</v>
      </c>
      <c r="P15" s="34">
        <v>16</v>
      </c>
      <c r="Q15" s="34">
        <v>0</v>
      </c>
      <c r="R15" s="34">
        <v>16</v>
      </c>
      <c r="S15" s="34">
        <v>28.2</v>
      </c>
      <c r="T15" s="34">
        <v>16</v>
      </c>
      <c r="U15" s="35">
        <f t="shared" si="2"/>
        <v>102.9</v>
      </c>
    </row>
    <row r="16" spans="2:21" x14ac:dyDescent="0.25">
      <c r="B16" s="3">
        <v>1.7</v>
      </c>
      <c r="C16" s="4"/>
      <c r="F16" s="13"/>
      <c r="G16" s="14"/>
      <c r="H16" s="15"/>
      <c r="I16" s="16"/>
      <c r="J16" s="17"/>
      <c r="K16" s="15"/>
      <c r="L16" s="4"/>
    </row>
    <row r="17" spans="2:27" x14ac:dyDescent="0.25">
      <c r="B17" s="3">
        <v>1.7</v>
      </c>
      <c r="C17" s="4"/>
      <c r="F17" s="13" t="s">
        <v>7</v>
      </c>
      <c r="G17" s="14" t="s">
        <v>4</v>
      </c>
      <c r="H17" s="15">
        <v>22.7</v>
      </c>
      <c r="I17" s="16">
        <v>6</v>
      </c>
      <c r="J17" s="17">
        <f t="shared" si="0"/>
        <v>136.19999999999999</v>
      </c>
      <c r="K17" s="15">
        <v>0.9</v>
      </c>
      <c r="L17" s="4">
        <f t="shared" si="1"/>
        <v>122.58</v>
      </c>
      <c r="N17" s="58" t="s">
        <v>29</v>
      </c>
      <c r="O17" s="59"/>
      <c r="P17" s="59"/>
      <c r="Q17" s="59"/>
      <c r="R17" s="59"/>
      <c r="S17" s="59"/>
      <c r="T17" s="59"/>
      <c r="U17" s="59"/>
      <c r="V17" s="40"/>
      <c r="W17" s="40"/>
      <c r="X17" s="40"/>
      <c r="Y17" s="40"/>
      <c r="Z17" s="40"/>
      <c r="AA17" s="41"/>
    </row>
    <row r="18" spans="2:27" x14ac:dyDescent="0.25">
      <c r="B18" s="3">
        <v>1.7</v>
      </c>
      <c r="C18" s="4"/>
      <c r="F18" s="13"/>
      <c r="G18" s="14" t="s">
        <v>5</v>
      </c>
      <c r="H18" s="15">
        <v>23.92</v>
      </c>
      <c r="I18" s="16">
        <v>3</v>
      </c>
      <c r="J18" s="17">
        <f t="shared" si="0"/>
        <v>71.760000000000005</v>
      </c>
      <c r="K18" s="15">
        <v>4.09</v>
      </c>
      <c r="L18" s="4">
        <f t="shared" si="1"/>
        <v>293.4984</v>
      </c>
      <c r="N18" s="66" t="s">
        <v>31</v>
      </c>
      <c r="O18" s="64"/>
      <c r="P18" s="64" t="s">
        <v>31</v>
      </c>
      <c r="Q18" s="64"/>
      <c r="R18" s="64" t="s">
        <v>31</v>
      </c>
      <c r="S18" s="64"/>
      <c r="T18" s="64" t="s">
        <v>30</v>
      </c>
      <c r="U18" s="64"/>
      <c r="V18" s="64" t="s">
        <v>30</v>
      </c>
      <c r="W18" s="64"/>
      <c r="X18" s="64" t="s">
        <v>30</v>
      </c>
      <c r="Y18" s="64"/>
      <c r="Z18" s="64" t="s">
        <v>15</v>
      </c>
      <c r="AA18" s="65"/>
    </row>
    <row r="19" spans="2:27" x14ac:dyDescent="0.25">
      <c r="B19" s="3">
        <v>1.7</v>
      </c>
      <c r="C19" s="4"/>
      <c r="F19" s="13"/>
      <c r="G19" s="14"/>
      <c r="H19" s="15"/>
      <c r="I19" s="16"/>
      <c r="J19" s="17"/>
      <c r="K19" s="15"/>
      <c r="L19" s="4"/>
      <c r="N19" s="10" t="s">
        <v>24</v>
      </c>
      <c r="O19" s="11" t="s">
        <v>25</v>
      </c>
      <c r="P19" s="11" t="s">
        <v>24</v>
      </c>
      <c r="Q19" s="11" t="s">
        <v>25</v>
      </c>
      <c r="R19" s="11" t="s">
        <v>24</v>
      </c>
      <c r="S19" s="11" t="s">
        <v>25</v>
      </c>
      <c r="T19" s="11" t="s">
        <v>24</v>
      </c>
      <c r="U19" s="11" t="s">
        <v>25</v>
      </c>
      <c r="V19" s="11" t="s">
        <v>24</v>
      </c>
      <c r="W19" s="11" t="s">
        <v>25</v>
      </c>
      <c r="X19" s="11" t="s">
        <v>24</v>
      </c>
      <c r="Y19" s="11" t="s">
        <v>25</v>
      </c>
      <c r="Z19" s="11" t="s">
        <v>24</v>
      </c>
      <c r="AA19" s="12" t="s">
        <v>25</v>
      </c>
    </row>
    <row r="20" spans="2:27" x14ac:dyDescent="0.25">
      <c r="B20" s="3">
        <v>1.3</v>
      </c>
      <c r="C20" s="4"/>
      <c r="F20" s="13" t="s">
        <v>8</v>
      </c>
      <c r="G20" s="14" t="s">
        <v>4</v>
      </c>
      <c r="H20" s="15">
        <v>10.7</v>
      </c>
      <c r="I20" s="16">
        <v>4</v>
      </c>
      <c r="J20" s="17">
        <f t="shared" si="0"/>
        <v>42.8</v>
      </c>
      <c r="K20" s="15">
        <v>0.9</v>
      </c>
      <c r="L20" s="4">
        <f t="shared" si="1"/>
        <v>38.519999999999996</v>
      </c>
      <c r="N20" s="30">
        <v>5</v>
      </c>
      <c r="O20" s="31">
        <v>64.900000000000006</v>
      </c>
      <c r="P20" s="31">
        <v>5</v>
      </c>
      <c r="Q20" s="31">
        <v>154</v>
      </c>
      <c r="R20" s="31">
        <v>5</v>
      </c>
      <c r="S20" s="31">
        <v>64.900000000000006</v>
      </c>
      <c r="T20" s="31">
        <v>5</v>
      </c>
      <c r="U20" s="31">
        <v>76.400000000000006</v>
      </c>
      <c r="V20" s="31">
        <v>5</v>
      </c>
      <c r="W20" s="31">
        <v>15.8</v>
      </c>
      <c r="X20" s="31">
        <v>5</v>
      </c>
      <c r="Y20" s="31">
        <v>59.8</v>
      </c>
      <c r="Z20" s="31">
        <v>5</v>
      </c>
      <c r="AA20" s="32">
        <f>Y20+W20+U20+S20+Q20+O20</f>
        <v>435.79999999999995</v>
      </c>
    </row>
    <row r="21" spans="2:27" x14ac:dyDescent="0.25">
      <c r="B21" s="3">
        <v>1.3</v>
      </c>
      <c r="C21" s="4"/>
      <c r="F21" s="13"/>
      <c r="G21" s="14" t="s">
        <v>5</v>
      </c>
      <c r="H21" s="15">
        <v>9.6300000000000008</v>
      </c>
      <c r="I21" s="16">
        <v>2</v>
      </c>
      <c r="J21" s="17">
        <f t="shared" si="0"/>
        <v>19.260000000000002</v>
      </c>
      <c r="K21" s="15">
        <v>4.09</v>
      </c>
      <c r="L21" s="4">
        <f t="shared" si="1"/>
        <v>78.773400000000009</v>
      </c>
      <c r="N21" s="30">
        <v>6.3</v>
      </c>
      <c r="O21" s="31">
        <v>6.7</v>
      </c>
      <c r="P21" s="31">
        <v>6.3</v>
      </c>
      <c r="Q21" s="31"/>
      <c r="R21" s="31">
        <v>6.3</v>
      </c>
      <c r="S21" s="31">
        <v>6.7</v>
      </c>
      <c r="T21" s="31">
        <v>6.3</v>
      </c>
      <c r="U21" s="31">
        <v>11.2</v>
      </c>
      <c r="V21" s="31">
        <v>6.3</v>
      </c>
      <c r="W21" s="31">
        <v>0</v>
      </c>
      <c r="X21" s="31">
        <v>6.3</v>
      </c>
      <c r="Y21" s="37">
        <v>0</v>
      </c>
      <c r="Z21" s="31">
        <v>6.3</v>
      </c>
      <c r="AA21" s="32">
        <f t="shared" ref="AA21:AA26" si="3">Y21+W21+U21+S21+Q21+O21</f>
        <v>24.599999999999998</v>
      </c>
    </row>
    <row r="22" spans="2:27" x14ac:dyDescent="0.25">
      <c r="B22" s="3">
        <v>1.3</v>
      </c>
      <c r="C22" s="4"/>
      <c r="F22" s="13"/>
      <c r="G22" s="14"/>
      <c r="H22" s="15"/>
      <c r="I22" s="16"/>
      <c r="J22" s="17"/>
      <c r="K22" s="15"/>
      <c r="L22" s="4"/>
      <c r="N22" s="30">
        <v>8</v>
      </c>
      <c r="O22" s="31">
        <v>14.4</v>
      </c>
      <c r="P22" s="31">
        <v>8</v>
      </c>
      <c r="Q22" s="31"/>
      <c r="R22" s="31">
        <v>8</v>
      </c>
      <c r="S22" s="31">
        <v>14.4</v>
      </c>
      <c r="T22" s="31">
        <v>8</v>
      </c>
      <c r="U22" s="31">
        <v>41.2</v>
      </c>
      <c r="V22" s="31">
        <v>8</v>
      </c>
      <c r="W22" s="31">
        <v>17</v>
      </c>
      <c r="X22" s="31">
        <v>8</v>
      </c>
      <c r="Y22" s="31">
        <v>3.8</v>
      </c>
      <c r="Z22" s="31">
        <v>8</v>
      </c>
      <c r="AA22" s="32">
        <f t="shared" si="3"/>
        <v>90.800000000000011</v>
      </c>
    </row>
    <row r="23" spans="2:27" x14ac:dyDescent="0.25">
      <c r="B23" s="3">
        <v>1.3</v>
      </c>
      <c r="C23" s="4"/>
      <c r="F23" s="13" t="s">
        <v>9</v>
      </c>
      <c r="G23" s="14" t="s">
        <v>4</v>
      </c>
      <c r="H23" s="15">
        <v>5.5</v>
      </c>
      <c r="I23" s="16">
        <v>4</v>
      </c>
      <c r="J23" s="17">
        <f t="shared" si="0"/>
        <v>22</v>
      </c>
      <c r="K23" s="15">
        <v>0.9</v>
      </c>
      <c r="L23" s="4">
        <f t="shared" si="1"/>
        <v>19.8</v>
      </c>
      <c r="N23" s="30">
        <v>10</v>
      </c>
      <c r="O23" s="31">
        <v>59.9</v>
      </c>
      <c r="P23" s="31">
        <v>10</v>
      </c>
      <c r="Q23" s="31">
        <v>408.3</v>
      </c>
      <c r="R23" s="31">
        <v>10</v>
      </c>
      <c r="S23" s="31">
        <v>59.9</v>
      </c>
      <c r="T23" s="31">
        <v>10</v>
      </c>
      <c r="U23" s="31">
        <v>37.799999999999997</v>
      </c>
      <c r="V23" s="31">
        <v>10</v>
      </c>
      <c r="W23" s="31">
        <v>26.5</v>
      </c>
      <c r="X23" s="31">
        <v>10</v>
      </c>
      <c r="Y23" s="31">
        <v>7.3</v>
      </c>
      <c r="Z23" s="31">
        <v>10</v>
      </c>
      <c r="AA23" s="32">
        <f t="shared" si="3"/>
        <v>599.69999999999993</v>
      </c>
    </row>
    <row r="24" spans="2:27" x14ac:dyDescent="0.25">
      <c r="B24" s="3">
        <v>110.56</v>
      </c>
      <c r="C24" s="5"/>
      <c r="F24" s="13"/>
      <c r="G24" s="14" t="s">
        <v>5</v>
      </c>
      <c r="H24" s="15">
        <v>9.15</v>
      </c>
      <c r="I24" s="16">
        <v>2</v>
      </c>
      <c r="J24" s="17">
        <f t="shared" si="0"/>
        <v>18.3</v>
      </c>
      <c r="K24" s="15">
        <v>4.09</v>
      </c>
      <c r="L24" s="4">
        <f t="shared" si="1"/>
        <v>74.846999999999994</v>
      </c>
      <c r="N24" s="36">
        <v>12.5</v>
      </c>
      <c r="O24" s="37">
        <v>95.9</v>
      </c>
      <c r="P24" s="37">
        <v>12.5</v>
      </c>
      <c r="Q24" s="15"/>
      <c r="R24" s="37">
        <v>12.5</v>
      </c>
      <c r="S24" s="15">
        <v>95.9</v>
      </c>
      <c r="T24" s="37">
        <v>12.5</v>
      </c>
      <c r="U24" s="31">
        <v>87.1</v>
      </c>
      <c r="V24" s="37">
        <v>12.5</v>
      </c>
      <c r="W24" s="31">
        <v>0</v>
      </c>
      <c r="X24" s="37">
        <v>12.5</v>
      </c>
      <c r="Y24" s="31">
        <v>74.099999999999994</v>
      </c>
      <c r="Z24" s="37">
        <v>12.5</v>
      </c>
      <c r="AA24" s="32">
        <f t="shared" si="3"/>
        <v>353</v>
      </c>
    </row>
    <row r="25" spans="2:27" x14ac:dyDescent="0.25">
      <c r="B25" s="6">
        <f>SUM(B10:B24)</f>
        <v>178.62</v>
      </c>
      <c r="C25" s="7">
        <f>SUM(C10:C24)</f>
        <v>45.000000000000007</v>
      </c>
      <c r="F25" s="13"/>
      <c r="G25" s="14"/>
      <c r="H25" s="15"/>
      <c r="I25" s="16"/>
      <c r="J25" s="17"/>
      <c r="K25" s="15"/>
      <c r="L25" s="4"/>
      <c r="N25" s="36">
        <v>16</v>
      </c>
      <c r="O25" s="15">
        <v>72.599999999999994</v>
      </c>
      <c r="P25" s="37">
        <v>16</v>
      </c>
      <c r="Q25" s="15"/>
      <c r="R25" s="37">
        <v>16</v>
      </c>
      <c r="S25" s="15">
        <v>72.599999999999994</v>
      </c>
      <c r="T25" s="37">
        <v>16</v>
      </c>
      <c r="U25" s="31">
        <v>93.4</v>
      </c>
      <c r="V25" s="37">
        <v>16</v>
      </c>
      <c r="W25" s="31">
        <v>0</v>
      </c>
      <c r="X25" s="37">
        <v>16</v>
      </c>
      <c r="Y25" s="31">
        <v>33.6</v>
      </c>
      <c r="Z25" s="37">
        <v>16</v>
      </c>
      <c r="AA25" s="32">
        <f t="shared" si="3"/>
        <v>272.2</v>
      </c>
    </row>
    <row r="26" spans="2:27" x14ac:dyDescent="0.25">
      <c r="F26" s="13" t="s">
        <v>14</v>
      </c>
      <c r="G26" s="14" t="s">
        <v>5</v>
      </c>
      <c r="H26" s="15">
        <v>22.2</v>
      </c>
      <c r="I26" s="16">
        <v>8</v>
      </c>
      <c r="J26" s="17">
        <f t="shared" si="0"/>
        <v>177.6</v>
      </c>
      <c r="K26" s="15">
        <v>4.09</v>
      </c>
      <c r="L26" s="4">
        <f t="shared" si="1"/>
        <v>726.3839999999999</v>
      </c>
      <c r="N26" s="20"/>
      <c r="O26" s="21"/>
      <c r="P26" s="21"/>
      <c r="Q26" s="21"/>
      <c r="R26" s="21"/>
      <c r="S26" s="21"/>
      <c r="T26" s="38">
        <v>20</v>
      </c>
      <c r="U26" s="38">
        <v>52.1</v>
      </c>
      <c r="V26" s="38">
        <v>20</v>
      </c>
      <c r="W26" s="38">
        <v>0</v>
      </c>
      <c r="X26" s="38">
        <v>20</v>
      </c>
      <c r="Y26" s="34">
        <v>25.5</v>
      </c>
      <c r="Z26" s="38">
        <v>20</v>
      </c>
      <c r="AA26" s="35">
        <f t="shared" si="3"/>
        <v>77.599999999999994</v>
      </c>
    </row>
    <row r="27" spans="2:27" x14ac:dyDescent="0.25">
      <c r="B27" s="68" t="s">
        <v>19</v>
      </c>
      <c r="C27" s="68"/>
      <c r="D27" s="68"/>
      <c r="F27" s="13"/>
      <c r="G27" s="14" t="s">
        <v>5</v>
      </c>
      <c r="H27" s="15">
        <v>9.85</v>
      </c>
      <c r="I27" s="16">
        <v>3</v>
      </c>
      <c r="J27" s="17">
        <f t="shared" si="0"/>
        <v>29.549999999999997</v>
      </c>
      <c r="K27" s="15">
        <v>4.09</v>
      </c>
      <c r="L27" s="4">
        <f t="shared" si="1"/>
        <v>120.85949999999998</v>
      </c>
    </row>
    <row r="28" spans="2:27" x14ac:dyDescent="0.25">
      <c r="B28" s="24" t="s">
        <v>20</v>
      </c>
      <c r="C28" s="24" t="s">
        <v>21</v>
      </c>
      <c r="D28" s="25" t="s">
        <v>22</v>
      </c>
      <c r="F28" s="13"/>
      <c r="G28" s="14" t="s">
        <v>5</v>
      </c>
      <c r="H28" s="15">
        <v>5.15</v>
      </c>
      <c r="I28" s="16">
        <v>4</v>
      </c>
      <c r="J28" s="17">
        <f t="shared" si="0"/>
        <v>20.6</v>
      </c>
      <c r="K28" s="15">
        <v>4.09</v>
      </c>
      <c r="L28" s="4">
        <f t="shared" si="1"/>
        <v>84.254000000000005</v>
      </c>
    </row>
    <row r="29" spans="2:27" x14ac:dyDescent="0.25">
      <c r="B29" s="26">
        <v>2.1</v>
      </c>
      <c r="C29" s="26">
        <v>29.9</v>
      </c>
      <c r="D29" s="24">
        <f>B29*C29</f>
        <v>62.79</v>
      </c>
      <c r="F29" s="18"/>
      <c r="G29" s="14"/>
      <c r="H29" s="14"/>
      <c r="I29" s="14"/>
      <c r="J29" s="14"/>
      <c r="K29" s="14"/>
      <c r="L29" s="5"/>
    </row>
    <row r="30" spans="2:27" x14ac:dyDescent="0.25">
      <c r="F30" s="18"/>
      <c r="G30" s="14"/>
      <c r="H30" s="14"/>
      <c r="I30" s="14"/>
      <c r="J30" s="14"/>
      <c r="K30" s="14"/>
      <c r="L30" s="5"/>
    </row>
    <row r="31" spans="2:27" x14ac:dyDescent="0.25">
      <c r="B31" s="68" t="s">
        <v>23</v>
      </c>
      <c r="C31" s="68"/>
      <c r="D31" s="68"/>
      <c r="F31" s="18"/>
      <c r="G31" s="19" t="s">
        <v>18</v>
      </c>
      <c r="H31" s="11" t="s">
        <v>5</v>
      </c>
      <c r="I31" s="11" t="s">
        <v>4</v>
      </c>
      <c r="J31" s="14"/>
      <c r="K31" s="14"/>
      <c r="L31" s="5"/>
    </row>
    <row r="32" spans="2:27" x14ac:dyDescent="0.25">
      <c r="B32" s="24" t="s">
        <v>20</v>
      </c>
      <c r="C32" s="24" t="s">
        <v>21</v>
      </c>
      <c r="D32" s="25" t="s">
        <v>22</v>
      </c>
      <c r="F32" s="20"/>
      <c r="G32" s="21"/>
      <c r="H32" s="22">
        <f>L28+L27+L26+L24+L21+L18+L15+L12</f>
        <v>1627.9018000000001</v>
      </c>
      <c r="I32" s="22">
        <f>L23+L20+L17+L14+L11</f>
        <v>268.38</v>
      </c>
      <c r="J32" s="21"/>
      <c r="K32" s="21"/>
      <c r="L32" s="23"/>
    </row>
    <row r="33" spans="2:6" x14ac:dyDescent="0.25">
      <c r="B33" s="26">
        <v>29.9</v>
      </c>
      <c r="C33" s="26">
        <v>29.75</v>
      </c>
      <c r="D33" s="24">
        <f>B33*C33</f>
        <v>889.52499999999998</v>
      </c>
    </row>
    <row r="34" spans="2:6" ht="60" x14ac:dyDescent="0.25">
      <c r="F34" s="42" t="s">
        <v>36</v>
      </c>
    </row>
    <row r="35" spans="2:6" x14ac:dyDescent="0.25">
      <c r="B35" s="68" t="s">
        <v>32</v>
      </c>
      <c r="C35" s="68"/>
      <c r="D35" s="68"/>
      <c r="F35" s="43">
        <v>82.22</v>
      </c>
    </row>
    <row r="36" spans="2:6" x14ac:dyDescent="0.25">
      <c r="B36" s="24" t="s">
        <v>20</v>
      </c>
      <c r="C36" s="24" t="s">
        <v>21</v>
      </c>
      <c r="D36" s="25" t="s">
        <v>22</v>
      </c>
      <c r="F36" s="43">
        <v>4.0999999999999996</v>
      </c>
    </row>
    <row r="37" spans="2:6" x14ac:dyDescent="0.25">
      <c r="B37" s="26">
        <v>2</v>
      </c>
      <c r="C37" s="26">
        <f>27.75+27.75+29.69</f>
        <v>85.19</v>
      </c>
      <c r="D37" s="24">
        <f>B37*C37</f>
        <v>170.38</v>
      </c>
      <c r="F37" s="43">
        <v>85.38</v>
      </c>
    </row>
    <row r="38" spans="2:6" x14ac:dyDescent="0.25">
      <c r="F38" s="43">
        <v>3.17</v>
      </c>
    </row>
    <row r="39" spans="2:6" x14ac:dyDescent="0.25">
      <c r="B39" s="58" t="s">
        <v>33</v>
      </c>
      <c r="C39" s="59"/>
      <c r="D39" s="60"/>
      <c r="F39" s="43">
        <v>14.41</v>
      </c>
    </row>
    <row r="40" spans="2:6" x14ac:dyDescent="0.25">
      <c r="B40" s="20" t="s">
        <v>34</v>
      </c>
      <c r="C40" s="39">
        <f>(0.8+0.9+0.9+1+1.2+1.2+1.1+1.2+0.55+0.8+1.1+1.8+4.25)*3</f>
        <v>50.400000000000006</v>
      </c>
      <c r="D40" s="23" t="s">
        <v>35</v>
      </c>
      <c r="F40" s="44">
        <f>SUM(F35:F39)</f>
        <v>189.27999999999997</v>
      </c>
    </row>
  </sheetData>
  <mergeCells count="18">
    <mergeCell ref="V18:W18"/>
    <mergeCell ref="X18:Y18"/>
    <mergeCell ref="Z18:AA18"/>
    <mergeCell ref="B35:D35"/>
    <mergeCell ref="B39:D39"/>
    <mergeCell ref="T10:U10"/>
    <mergeCell ref="N9:U9"/>
    <mergeCell ref="N17:U17"/>
    <mergeCell ref="N18:O18"/>
    <mergeCell ref="P18:Q18"/>
    <mergeCell ref="T18:U18"/>
    <mergeCell ref="R10:S10"/>
    <mergeCell ref="R18:S18"/>
    <mergeCell ref="F9:L9"/>
    <mergeCell ref="B27:D27"/>
    <mergeCell ref="B31:D31"/>
    <mergeCell ref="N10:O10"/>
    <mergeCell ref="P10:Q10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6"/>
  <sheetViews>
    <sheetView workbookViewId="0">
      <selection activeCell="H20" sqref="H20:H21"/>
    </sheetView>
  </sheetViews>
  <sheetFormatPr defaultRowHeight="15" x14ac:dyDescent="0.25"/>
  <cols>
    <col min="3" max="3" width="68.85546875" customWidth="1"/>
  </cols>
  <sheetData>
    <row r="2" spans="1:6" ht="18" x14ac:dyDescent="0.25">
      <c r="A2" s="69" t="s">
        <v>353</v>
      </c>
      <c r="B2" s="69" t="s">
        <v>354</v>
      </c>
      <c r="C2" s="69" t="s">
        <v>355</v>
      </c>
      <c r="D2" s="69" t="s">
        <v>356</v>
      </c>
      <c r="E2" s="69" t="s">
        <v>357</v>
      </c>
      <c r="F2" s="69" t="s">
        <v>358</v>
      </c>
    </row>
    <row r="3" spans="1:6" x14ac:dyDescent="0.25">
      <c r="A3" s="46" t="s">
        <v>359</v>
      </c>
      <c r="B3" s="61" t="s">
        <v>360</v>
      </c>
      <c r="C3" s="62"/>
      <c r="D3" s="62"/>
      <c r="E3" s="62"/>
      <c r="F3" s="62"/>
    </row>
    <row r="4" spans="1:6" x14ac:dyDescent="0.25">
      <c r="A4" s="47" t="s">
        <v>361</v>
      </c>
      <c r="B4" s="48" t="s">
        <v>362</v>
      </c>
      <c r="C4" s="49" t="s">
        <v>363</v>
      </c>
      <c r="D4" s="48" t="s">
        <v>42</v>
      </c>
      <c r="E4" s="48" t="s">
        <v>54</v>
      </c>
      <c r="F4" s="50">
        <v>4.5</v>
      </c>
    </row>
    <row r="5" spans="1:6" ht="18" x14ac:dyDescent="0.25">
      <c r="A5" s="47" t="s">
        <v>364</v>
      </c>
      <c r="B5" s="48" t="s">
        <v>365</v>
      </c>
      <c r="C5" s="49" t="s">
        <v>366</v>
      </c>
      <c r="D5" s="48" t="s">
        <v>42</v>
      </c>
      <c r="E5" s="48" t="s">
        <v>54</v>
      </c>
      <c r="F5" s="50">
        <v>267.25</v>
      </c>
    </row>
    <row r="6" spans="1:6" ht="18" x14ac:dyDescent="0.25">
      <c r="A6" s="47" t="s">
        <v>367</v>
      </c>
      <c r="B6" s="48" t="s">
        <v>368</v>
      </c>
      <c r="C6" s="49" t="s">
        <v>369</v>
      </c>
      <c r="D6" s="48" t="s">
        <v>42</v>
      </c>
      <c r="E6" s="48" t="s">
        <v>54</v>
      </c>
      <c r="F6" s="50">
        <v>62.79</v>
      </c>
    </row>
    <row r="7" spans="1:6" ht="18" x14ac:dyDescent="0.25">
      <c r="A7" s="47" t="s">
        <v>370</v>
      </c>
      <c r="B7" s="48" t="s">
        <v>371</v>
      </c>
      <c r="C7" s="49" t="s">
        <v>372</v>
      </c>
      <c r="D7" s="48" t="s">
        <v>42</v>
      </c>
      <c r="E7" s="48" t="s">
        <v>54</v>
      </c>
      <c r="F7" s="50">
        <v>889.52</v>
      </c>
    </row>
    <row r="8" spans="1:6" ht="18" x14ac:dyDescent="0.25">
      <c r="A8" s="47" t="s">
        <v>373</v>
      </c>
      <c r="B8" s="48" t="s">
        <v>374</v>
      </c>
      <c r="C8" s="49" t="s">
        <v>375</v>
      </c>
      <c r="D8" s="48" t="s">
        <v>42</v>
      </c>
      <c r="E8" s="48" t="s">
        <v>54</v>
      </c>
      <c r="F8" s="50">
        <v>10</v>
      </c>
    </row>
    <row r="9" spans="1:6" ht="18" x14ac:dyDescent="0.25">
      <c r="A9" s="47" t="s">
        <v>376</v>
      </c>
      <c r="B9" s="48" t="s">
        <v>377</v>
      </c>
      <c r="C9" s="49" t="s">
        <v>378</v>
      </c>
      <c r="D9" s="48" t="s">
        <v>42</v>
      </c>
      <c r="E9" s="48" t="s">
        <v>54</v>
      </c>
      <c r="F9" s="50">
        <v>10</v>
      </c>
    </row>
    <row r="10" spans="1:6" x14ac:dyDescent="0.25">
      <c r="A10" s="46" t="s">
        <v>379</v>
      </c>
      <c r="B10" s="61" t="s">
        <v>380</v>
      </c>
      <c r="C10" s="62"/>
      <c r="D10" s="62"/>
      <c r="E10" s="62"/>
      <c r="F10" s="62"/>
    </row>
    <row r="11" spans="1:6" ht="27" x14ac:dyDescent="0.25">
      <c r="A11" s="47" t="s">
        <v>381</v>
      </c>
      <c r="B11" s="48" t="s">
        <v>382</v>
      </c>
      <c r="C11" s="49" t="s">
        <v>383</v>
      </c>
      <c r="D11" s="48" t="s">
        <v>42</v>
      </c>
      <c r="E11" s="48" t="s">
        <v>54</v>
      </c>
      <c r="F11" s="50">
        <v>790.91</v>
      </c>
    </row>
    <row r="12" spans="1:6" ht="18" x14ac:dyDescent="0.25">
      <c r="A12" s="47" t="s">
        <v>384</v>
      </c>
      <c r="B12" s="48" t="s">
        <v>385</v>
      </c>
      <c r="C12" s="49" t="s">
        <v>386</v>
      </c>
      <c r="D12" s="48" t="s">
        <v>42</v>
      </c>
      <c r="E12" s="48" t="s">
        <v>43</v>
      </c>
      <c r="F12" s="50">
        <v>50.4</v>
      </c>
    </row>
    <row r="13" spans="1:6" x14ac:dyDescent="0.25">
      <c r="A13" s="46" t="s">
        <v>387</v>
      </c>
      <c r="B13" s="61" t="s">
        <v>388</v>
      </c>
      <c r="C13" s="62"/>
      <c r="D13" s="62"/>
      <c r="E13" s="62"/>
      <c r="F13" s="62"/>
    </row>
    <row r="14" spans="1:6" x14ac:dyDescent="0.25">
      <c r="A14" s="47" t="s">
        <v>389</v>
      </c>
      <c r="B14" s="48" t="s">
        <v>390</v>
      </c>
      <c r="C14" s="49" t="s">
        <v>391</v>
      </c>
      <c r="D14" s="48" t="s">
        <v>42</v>
      </c>
      <c r="E14" s="48" t="s">
        <v>54</v>
      </c>
      <c r="F14" s="50">
        <v>194.49</v>
      </c>
    </row>
    <row r="15" spans="1:6" ht="18" x14ac:dyDescent="0.25">
      <c r="A15" s="47" t="s">
        <v>392</v>
      </c>
      <c r="B15" s="48" t="s">
        <v>393</v>
      </c>
      <c r="C15" s="49" t="s">
        <v>394</v>
      </c>
      <c r="D15" s="48" t="s">
        <v>42</v>
      </c>
      <c r="E15" s="48" t="s">
        <v>54</v>
      </c>
      <c r="F15" s="50">
        <v>1.6</v>
      </c>
    </row>
    <row r="16" spans="1:6" ht="18" x14ac:dyDescent="0.25">
      <c r="A16" s="47" t="s">
        <v>395</v>
      </c>
      <c r="B16" s="48" t="s">
        <v>396</v>
      </c>
      <c r="C16" s="49" t="s">
        <v>397</v>
      </c>
      <c r="D16" s="48" t="s">
        <v>42</v>
      </c>
      <c r="E16" s="48" t="s">
        <v>54</v>
      </c>
      <c r="F16" s="50">
        <v>1.6</v>
      </c>
    </row>
    <row r="17" spans="1:6" x14ac:dyDescent="0.25">
      <c r="A17" s="46" t="s">
        <v>398</v>
      </c>
      <c r="B17" s="61" t="s">
        <v>399</v>
      </c>
      <c r="C17" s="62"/>
      <c r="D17" s="62"/>
      <c r="E17" s="62"/>
      <c r="F17" s="62"/>
    </row>
    <row r="18" spans="1:6" x14ac:dyDescent="0.25">
      <c r="A18" s="46" t="s">
        <v>400</v>
      </c>
      <c r="B18" s="61" t="s">
        <v>401</v>
      </c>
      <c r="C18" s="62"/>
      <c r="D18" s="62"/>
      <c r="E18" s="62"/>
      <c r="F18" s="62"/>
    </row>
    <row r="19" spans="1:6" ht="27" x14ac:dyDescent="0.25">
      <c r="A19" s="47" t="s">
        <v>402</v>
      </c>
      <c r="B19" s="48" t="s">
        <v>403</v>
      </c>
      <c r="C19" s="49" t="s">
        <v>404</v>
      </c>
      <c r="D19" s="48" t="s">
        <v>42</v>
      </c>
      <c r="E19" s="48" t="s">
        <v>54</v>
      </c>
      <c r="F19" s="50">
        <v>234.35</v>
      </c>
    </row>
    <row r="20" spans="1:6" x14ac:dyDescent="0.25">
      <c r="A20" s="47" t="s">
        <v>405</v>
      </c>
      <c r="B20" s="48" t="s">
        <v>406</v>
      </c>
      <c r="C20" s="49" t="s">
        <v>407</v>
      </c>
      <c r="D20" s="48" t="s">
        <v>42</v>
      </c>
      <c r="E20" s="48" t="s">
        <v>54</v>
      </c>
      <c r="F20" s="50">
        <v>234.35</v>
      </c>
    </row>
    <row r="21" spans="1:6" ht="18" x14ac:dyDescent="0.25">
      <c r="A21" s="47" t="s">
        <v>408</v>
      </c>
      <c r="B21" s="48" t="s">
        <v>409</v>
      </c>
      <c r="C21" s="49" t="s">
        <v>410</v>
      </c>
      <c r="D21" s="48" t="s">
        <v>42</v>
      </c>
      <c r="E21" s="48" t="s">
        <v>54</v>
      </c>
      <c r="F21" s="50">
        <v>234.35</v>
      </c>
    </row>
    <row r="22" spans="1:6" ht="18" x14ac:dyDescent="0.25">
      <c r="A22" s="47" t="s">
        <v>411</v>
      </c>
      <c r="B22" s="48" t="s">
        <v>412</v>
      </c>
      <c r="C22" s="49" t="s">
        <v>413</v>
      </c>
      <c r="D22" s="48" t="s">
        <v>42</v>
      </c>
      <c r="E22" s="48" t="s">
        <v>43</v>
      </c>
      <c r="F22" s="50">
        <v>204.25</v>
      </c>
    </row>
    <row r="23" spans="1:6" ht="27" x14ac:dyDescent="0.25">
      <c r="A23" s="47" t="s">
        <v>414</v>
      </c>
      <c r="B23" s="48" t="s">
        <v>415</v>
      </c>
      <c r="C23" s="49" t="s">
        <v>416</v>
      </c>
      <c r="D23" s="48" t="s">
        <v>42</v>
      </c>
      <c r="E23" s="48" t="s">
        <v>54</v>
      </c>
      <c r="F23" s="50">
        <v>189.28</v>
      </c>
    </row>
    <row r="24" spans="1:6" x14ac:dyDescent="0.25">
      <c r="A24" s="47" t="s">
        <v>417</v>
      </c>
      <c r="B24" s="48" t="s">
        <v>418</v>
      </c>
      <c r="C24" s="49" t="s">
        <v>419</v>
      </c>
      <c r="D24" s="48" t="s">
        <v>144</v>
      </c>
      <c r="E24" s="48" t="s">
        <v>420</v>
      </c>
      <c r="F24" s="50">
        <v>6.37</v>
      </c>
    </row>
    <row r="25" spans="1:6" ht="27" x14ac:dyDescent="0.25">
      <c r="A25" s="47" t="s">
        <v>421</v>
      </c>
      <c r="B25" s="48" t="s">
        <v>422</v>
      </c>
      <c r="C25" s="49" t="s">
        <v>423</v>
      </c>
      <c r="D25" s="48" t="s">
        <v>42</v>
      </c>
      <c r="E25" s="48" t="s">
        <v>54</v>
      </c>
      <c r="F25" s="50">
        <v>63.76</v>
      </c>
    </row>
    <row r="26" spans="1:6" x14ac:dyDescent="0.25">
      <c r="A26" s="47" t="s">
        <v>424</v>
      </c>
      <c r="B26" s="48" t="s">
        <v>425</v>
      </c>
      <c r="C26" s="49" t="s">
        <v>426</v>
      </c>
      <c r="D26" s="48" t="s">
        <v>42</v>
      </c>
      <c r="E26" s="48" t="s">
        <v>47</v>
      </c>
      <c r="F26" s="50">
        <v>14.29</v>
      </c>
    </row>
    <row r="27" spans="1:6" x14ac:dyDescent="0.25">
      <c r="A27" s="47" t="s">
        <v>427</v>
      </c>
      <c r="B27" s="48" t="s">
        <v>428</v>
      </c>
      <c r="C27" s="49" t="s">
        <v>429</v>
      </c>
      <c r="D27" s="48" t="s">
        <v>42</v>
      </c>
      <c r="E27" s="48" t="s">
        <v>43</v>
      </c>
      <c r="F27" s="50">
        <v>27.45</v>
      </c>
    </row>
    <row r="28" spans="1:6" x14ac:dyDescent="0.25">
      <c r="A28" s="46" t="s">
        <v>430</v>
      </c>
      <c r="B28" s="61" t="s">
        <v>431</v>
      </c>
      <c r="C28" s="62"/>
      <c r="D28" s="62"/>
      <c r="E28" s="62"/>
      <c r="F28" s="62"/>
    </row>
    <row r="29" spans="1:6" ht="27" x14ac:dyDescent="0.25">
      <c r="A29" s="47" t="s">
        <v>432</v>
      </c>
      <c r="B29" s="48" t="s">
        <v>433</v>
      </c>
      <c r="C29" s="49" t="s">
        <v>434</v>
      </c>
      <c r="D29" s="48" t="s">
        <v>42</v>
      </c>
      <c r="E29" s="48" t="s">
        <v>54</v>
      </c>
      <c r="F29" s="50">
        <v>678.77</v>
      </c>
    </row>
    <row r="30" spans="1:6" ht="18" x14ac:dyDescent="0.25">
      <c r="A30" s="47" t="s">
        <v>435</v>
      </c>
      <c r="B30" s="48" t="s">
        <v>436</v>
      </c>
      <c r="C30" s="49" t="s">
        <v>437</v>
      </c>
      <c r="D30" s="48" t="s">
        <v>42</v>
      </c>
      <c r="E30" s="48" t="s">
        <v>54</v>
      </c>
      <c r="F30" s="50">
        <v>899.04</v>
      </c>
    </row>
    <row r="31" spans="1:6" ht="36" x14ac:dyDescent="0.25">
      <c r="A31" s="47" t="s">
        <v>438</v>
      </c>
      <c r="B31" s="48" t="s">
        <v>439</v>
      </c>
      <c r="C31" s="49" t="s">
        <v>440</v>
      </c>
      <c r="D31" s="48" t="s">
        <v>42</v>
      </c>
      <c r="E31" s="48" t="s">
        <v>54</v>
      </c>
      <c r="F31" s="50">
        <v>1577.81</v>
      </c>
    </row>
    <row r="32" spans="1:6" ht="27" x14ac:dyDescent="0.25">
      <c r="A32" s="47" t="s">
        <v>441</v>
      </c>
      <c r="B32" s="48" t="s">
        <v>442</v>
      </c>
      <c r="C32" s="49" t="s">
        <v>443</v>
      </c>
      <c r="D32" s="48" t="s">
        <v>42</v>
      </c>
      <c r="E32" s="48" t="s">
        <v>54</v>
      </c>
      <c r="F32" s="50">
        <v>219.18</v>
      </c>
    </row>
    <row r="33" spans="1:6" x14ac:dyDescent="0.25">
      <c r="A33" s="47" t="s">
        <v>444</v>
      </c>
      <c r="B33" s="48" t="s">
        <v>445</v>
      </c>
      <c r="C33" s="49" t="s">
        <v>446</v>
      </c>
      <c r="D33" s="48" t="s">
        <v>144</v>
      </c>
      <c r="E33" s="48" t="s">
        <v>145</v>
      </c>
      <c r="F33" s="50">
        <v>679.86</v>
      </c>
    </row>
    <row r="34" spans="1:6" ht="18" x14ac:dyDescent="0.25">
      <c r="A34" s="47" t="s">
        <v>447</v>
      </c>
      <c r="B34" s="48" t="s">
        <v>448</v>
      </c>
      <c r="C34" s="49" t="s">
        <v>449</v>
      </c>
      <c r="D34" s="48" t="s">
        <v>42</v>
      </c>
      <c r="E34" s="48" t="s">
        <v>54</v>
      </c>
      <c r="F34" s="50">
        <v>679.86</v>
      </c>
    </row>
    <row r="35" spans="1:6" x14ac:dyDescent="0.25">
      <c r="A35" s="47" t="s">
        <v>450</v>
      </c>
      <c r="B35" s="48" t="s">
        <v>451</v>
      </c>
      <c r="C35" s="49" t="s">
        <v>452</v>
      </c>
      <c r="D35" s="48" t="s">
        <v>42</v>
      </c>
      <c r="E35" s="48" t="s">
        <v>54</v>
      </c>
      <c r="F35" s="50">
        <v>690.13</v>
      </c>
    </row>
    <row r="36" spans="1:6" x14ac:dyDescent="0.25">
      <c r="A36" s="47" t="s">
        <v>453</v>
      </c>
      <c r="B36" s="48" t="s">
        <v>454</v>
      </c>
      <c r="C36" s="49" t="s">
        <v>455</v>
      </c>
      <c r="D36" s="48" t="s">
        <v>42</v>
      </c>
      <c r="E36" s="48" t="s">
        <v>43</v>
      </c>
      <c r="F36" s="50">
        <v>33.75</v>
      </c>
    </row>
    <row r="37" spans="1:6" x14ac:dyDescent="0.25">
      <c r="A37" s="46" t="s">
        <v>456</v>
      </c>
      <c r="B37" s="61" t="s">
        <v>457</v>
      </c>
      <c r="C37" s="62"/>
      <c r="D37" s="62"/>
      <c r="E37" s="62"/>
      <c r="F37" s="62"/>
    </row>
    <row r="38" spans="1:6" ht="18" x14ac:dyDescent="0.25">
      <c r="A38" s="47" t="s">
        <v>458</v>
      </c>
      <c r="B38" s="48" t="s">
        <v>459</v>
      </c>
      <c r="C38" s="49" t="s">
        <v>460</v>
      </c>
      <c r="D38" s="48" t="s">
        <v>42</v>
      </c>
      <c r="E38" s="48" t="s">
        <v>54</v>
      </c>
      <c r="F38" s="50">
        <v>285.93</v>
      </c>
    </row>
    <row r="39" spans="1:6" ht="27" x14ac:dyDescent="0.25">
      <c r="A39" s="47" t="s">
        <v>461</v>
      </c>
      <c r="B39" s="48" t="s">
        <v>462</v>
      </c>
      <c r="C39" s="49" t="s">
        <v>463</v>
      </c>
      <c r="D39" s="48" t="s">
        <v>42</v>
      </c>
      <c r="E39" s="48" t="s">
        <v>54</v>
      </c>
      <c r="F39" s="50">
        <v>285.93</v>
      </c>
    </row>
    <row r="40" spans="1:6" x14ac:dyDescent="0.25">
      <c r="A40" s="47" t="s">
        <v>464</v>
      </c>
      <c r="B40" s="48" t="s">
        <v>445</v>
      </c>
      <c r="C40" s="49" t="s">
        <v>446</v>
      </c>
      <c r="D40" s="48" t="s">
        <v>144</v>
      </c>
      <c r="E40" s="48" t="s">
        <v>145</v>
      </c>
      <c r="F40" s="50">
        <v>257.39999999999998</v>
      </c>
    </row>
    <row r="41" spans="1:6" ht="18" x14ac:dyDescent="0.25">
      <c r="A41" s="47" t="s">
        <v>465</v>
      </c>
      <c r="B41" s="48" t="s">
        <v>448</v>
      </c>
      <c r="C41" s="49" t="s">
        <v>449</v>
      </c>
      <c r="D41" s="48" t="s">
        <v>42</v>
      </c>
      <c r="E41" s="48" t="s">
        <v>54</v>
      </c>
      <c r="F41" s="50">
        <v>257.39999999999998</v>
      </c>
    </row>
    <row r="42" spans="1:6" x14ac:dyDescent="0.25">
      <c r="A42" s="47" t="s">
        <v>466</v>
      </c>
      <c r="B42" s="48" t="s">
        <v>451</v>
      </c>
      <c r="C42" s="49" t="s">
        <v>467</v>
      </c>
      <c r="D42" s="48" t="s">
        <v>42</v>
      </c>
      <c r="E42" s="48" t="s">
        <v>54</v>
      </c>
      <c r="F42" s="50">
        <v>35.21</v>
      </c>
    </row>
    <row r="43" spans="1:6" x14ac:dyDescent="0.25">
      <c r="A43" s="47" t="s">
        <v>468</v>
      </c>
      <c r="B43" s="48" t="s">
        <v>469</v>
      </c>
      <c r="C43" s="49" t="s">
        <v>470</v>
      </c>
      <c r="D43" s="48" t="s">
        <v>42</v>
      </c>
      <c r="E43" s="48" t="s">
        <v>54</v>
      </c>
      <c r="F43" s="50">
        <v>6.68</v>
      </c>
    </row>
    <row r="44" spans="1:6" x14ac:dyDescent="0.25">
      <c r="A44" s="46" t="s">
        <v>471</v>
      </c>
      <c r="B44" s="61" t="s">
        <v>472</v>
      </c>
      <c r="C44" s="62"/>
      <c r="D44" s="62"/>
      <c r="E44" s="62"/>
      <c r="F44" s="62"/>
    </row>
    <row r="45" spans="1:6" x14ac:dyDescent="0.25">
      <c r="A45" s="46" t="s">
        <v>473</v>
      </c>
      <c r="B45" s="61" t="s">
        <v>474</v>
      </c>
      <c r="C45" s="62"/>
      <c r="D45" s="62"/>
      <c r="E45" s="62"/>
      <c r="F45" s="62"/>
    </row>
    <row r="46" spans="1:6" ht="27" x14ac:dyDescent="0.25">
      <c r="A46" s="47" t="s">
        <v>475</v>
      </c>
      <c r="B46" s="48" t="s">
        <v>476</v>
      </c>
      <c r="C46" s="49" t="s">
        <v>477</v>
      </c>
      <c r="D46" s="48" t="s">
        <v>42</v>
      </c>
      <c r="E46" s="48" t="s">
        <v>165</v>
      </c>
      <c r="F46" s="50">
        <v>6</v>
      </c>
    </row>
    <row r="47" spans="1:6" ht="27" x14ac:dyDescent="0.25">
      <c r="A47" s="47" t="s">
        <v>478</v>
      </c>
      <c r="B47" s="48" t="s">
        <v>479</v>
      </c>
      <c r="C47" s="49" t="s">
        <v>480</v>
      </c>
      <c r="D47" s="48" t="s">
        <v>42</v>
      </c>
      <c r="E47" s="48" t="s">
        <v>165</v>
      </c>
      <c r="F47" s="50">
        <v>12</v>
      </c>
    </row>
    <row r="48" spans="1:6" ht="27" x14ac:dyDescent="0.25">
      <c r="A48" s="47" t="s">
        <v>481</v>
      </c>
      <c r="B48" s="48" t="s">
        <v>482</v>
      </c>
      <c r="C48" s="49" t="s">
        <v>483</v>
      </c>
      <c r="D48" s="48" t="s">
        <v>42</v>
      </c>
      <c r="E48" s="48" t="s">
        <v>165</v>
      </c>
      <c r="F48" s="50">
        <v>1</v>
      </c>
    </row>
    <row r="49" spans="1:6" ht="18" x14ac:dyDescent="0.25">
      <c r="A49" s="47" t="s">
        <v>484</v>
      </c>
      <c r="B49" s="48" t="s">
        <v>485</v>
      </c>
      <c r="C49" s="49" t="s">
        <v>486</v>
      </c>
      <c r="D49" s="48" t="s">
        <v>42</v>
      </c>
      <c r="E49" s="48" t="s">
        <v>165</v>
      </c>
      <c r="F49" s="50">
        <v>19</v>
      </c>
    </row>
    <row r="50" spans="1:6" ht="27" x14ac:dyDescent="0.25">
      <c r="A50" s="47" t="s">
        <v>487</v>
      </c>
      <c r="B50" s="48" t="s">
        <v>488</v>
      </c>
      <c r="C50" s="49" t="s">
        <v>489</v>
      </c>
      <c r="D50" s="48" t="s">
        <v>144</v>
      </c>
      <c r="E50" s="48" t="s">
        <v>180</v>
      </c>
      <c r="F50" s="50">
        <v>3</v>
      </c>
    </row>
    <row r="51" spans="1:6" x14ac:dyDescent="0.25">
      <c r="A51" s="47" t="s">
        <v>490</v>
      </c>
      <c r="B51" s="48" t="s">
        <v>491</v>
      </c>
      <c r="C51" s="49" t="s">
        <v>492</v>
      </c>
      <c r="D51" s="48" t="s">
        <v>42</v>
      </c>
      <c r="E51" s="48" t="s">
        <v>54</v>
      </c>
      <c r="F51" s="50">
        <v>122.85</v>
      </c>
    </row>
    <row r="52" spans="1:6" x14ac:dyDescent="0.25">
      <c r="A52" s="46" t="s">
        <v>493</v>
      </c>
      <c r="B52" s="61" t="s">
        <v>494</v>
      </c>
      <c r="C52" s="62"/>
      <c r="D52" s="62"/>
      <c r="E52" s="62"/>
      <c r="F52" s="62"/>
    </row>
    <row r="53" spans="1:6" ht="18" x14ac:dyDescent="0.25">
      <c r="A53" s="47" t="s">
        <v>495</v>
      </c>
      <c r="B53" s="48" t="s">
        <v>496</v>
      </c>
      <c r="C53" s="49" t="s">
        <v>497</v>
      </c>
      <c r="D53" s="48" t="s">
        <v>42</v>
      </c>
      <c r="E53" s="48" t="s">
        <v>54</v>
      </c>
      <c r="F53" s="50">
        <v>28.36</v>
      </c>
    </row>
    <row r="54" spans="1:6" x14ac:dyDescent="0.25">
      <c r="A54" s="47" t="s">
        <v>498</v>
      </c>
      <c r="B54" s="48" t="s">
        <v>499</v>
      </c>
      <c r="C54" s="49" t="s">
        <v>500</v>
      </c>
      <c r="D54" s="48" t="s">
        <v>42</v>
      </c>
      <c r="E54" s="48" t="s">
        <v>54</v>
      </c>
      <c r="F54" s="50">
        <v>1.6</v>
      </c>
    </row>
    <row r="55" spans="1:6" ht="18" x14ac:dyDescent="0.25">
      <c r="A55" s="47" t="s">
        <v>501</v>
      </c>
      <c r="B55" s="48" t="s">
        <v>502</v>
      </c>
      <c r="C55" s="49" t="s">
        <v>503</v>
      </c>
      <c r="D55" s="48" t="s">
        <v>42</v>
      </c>
      <c r="E55" s="48" t="s">
        <v>54</v>
      </c>
      <c r="F55" s="50">
        <v>12.43</v>
      </c>
    </row>
    <row r="56" spans="1:6" x14ac:dyDescent="0.25">
      <c r="A56" s="47" t="s">
        <v>504</v>
      </c>
      <c r="B56" s="48" t="s">
        <v>505</v>
      </c>
      <c r="C56" s="49" t="s">
        <v>506</v>
      </c>
      <c r="D56" s="48" t="s">
        <v>144</v>
      </c>
      <c r="E56" s="48" t="s">
        <v>180</v>
      </c>
      <c r="F56" s="50">
        <v>1</v>
      </c>
    </row>
    <row r="57" spans="1:6" x14ac:dyDescent="0.25">
      <c r="A57" s="46" t="s">
        <v>507</v>
      </c>
      <c r="B57" s="61" t="s">
        <v>508</v>
      </c>
      <c r="C57" s="62"/>
      <c r="D57" s="62"/>
      <c r="E57" s="62"/>
      <c r="F57" s="62"/>
    </row>
    <row r="58" spans="1:6" ht="18" x14ac:dyDescent="0.25">
      <c r="A58" s="47" t="s">
        <v>509</v>
      </c>
      <c r="B58" s="48" t="s">
        <v>510</v>
      </c>
      <c r="C58" s="49" t="s">
        <v>511</v>
      </c>
      <c r="D58" s="48" t="s">
        <v>42</v>
      </c>
      <c r="E58" s="48" t="s">
        <v>54</v>
      </c>
      <c r="F58" s="50">
        <v>10.71</v>
      </c>
    </row>
    <row r="59" spans="1:6" x14ac:dyDescent="0.25">
      <c r="A59" s="47" t="s">
        <v>512</v>
      </c>
      <c r="B59" s="48" t="s">
        <v>513</v>
      </c>
      <c r="C59" s="49" t="s">
        <v>514</v>
      </c>
      <c r="D59" s="48" t="s">
        <v>42</v>
      </c>
      <c r="E59" s="48" t="s">
        <v>165</v>
      </c>
      <c r="F59" s="50">
        <v>4</v>
      </c>
    </row>
    <row r="60" spans="1:6" ht="27" x14ac:dyDescent="0.25">
      <c r="A60" s="47" t="s">
        <v>515</v>
      </c>
      <c r="B60" s="48" t="s">
        <v>516</v>
      </c>
      <c r="C60" s="49" t="s">
        <v>517</v>
      </c>
      <c r="D60" s="48" t="s">
        <v>42</v>
      </c>
      <c r="E60" s="48" t="s">
        <v>165</v>
      </c>
      <c r="F60" s="50">
        <v>2</v>
      </c>
    </row>
    <row r="61" spans="1:6" x14ac:dyDescent="0.25">
      <c r="A61" s="47" t="s">
        <v>518</v>
      </c>
      <c r="B61" s="48" t="s">
        <v>519</v>
      </c>
      <c r="C61" s="49" t="s">
        <v>520</v>
      </c>
      <c r="D61" s="48" t="s">
        <v>42</v>
      </c>
      <c r="E61" s="48" t="s">
        <v>54</v>
      </c>
      <c r="F61" s="50">
        <v>29.24</v>
      </c>
    </row>
    <row r="62" spans="1:6" x14ac:dyDescent="0.25">
      <c r="A62" s="47" t="s">
        <v>521</v>
      </c>
      <c r="B62" s="48" t="s">
        <v>522</v>
      </c>
      <c r="C62" s="49" t="s">
        <v>523</v>
      </c>
      <c r="D62" s="48" t="s">
        <v>42</v>
      </c>
      <c r="E62" s="48" t="s">
        <v>54</v>
      </c>
      <c r="F62" s="50">
        <v>2.84</v>
      </c>
    </row>
    <row r="63" spans="1:6" x14ac:dyDescent="0.25">
      <c r="A63" s="46" t="s">
        <v>664</v>
      </c>
      <c r="B63" s="61" t="s">
        <v>665</v>
      </c>
      <c r="C63" s="62"/>
      <c r="D63" s="62"/>
      <c r="E63" s="62"/>
      <c r="F63" s="62"/>
    </row>
    <row r="64" spans="1:6" x14ac:dyDescent="0.25">
      <c r="A64" s="47" t="s">
        <v>666</v>
      </c>
      <c r="B64" s="48" t="s">
        <v>667</v>
      </c>
      <c r="C64" s="49" t="s">
        <v>668</v>
      </c>
      <c r="D64" s="48" t="s">
        <v>144</v>
      </c>
      <c r="E64" s="48" t="s">
        <v>180</v>
      </c>
      <c r="F64" s="50">
        <v>13</v>
      </c>
    </row>
    <row r="65" spans="1:6" ht="18" x14ac:dyDescent="0.25">
      <c r="A65" s="47" t="s">
        <v>669</v>
      </c>
      <c r="B65" s="48" t="s">
        <v>670</v>
      </c>
      <c r="C65" s="49" t="s">
        <v>671</v>
      </c>
      <c r="D65" s="48" t="s">
        <v>144</v>
      </c>
      <c r="E65" s="48" t="s">
        <v>180</v>
      </c>
      <c r="F65" s="50">
        <v>20</v>
      </c>
    </row>
    <row r="66" spans="1:6" ht="18" x14ac:dyDescent="0.25">
      <c r="A66" s="47" t="s">
        <v>672</v>
      </c>
      <c r="B66" s="48" t="s">
        <v>670</v>
      </c>
      <c r="C66" s="49" t="s">
        <v>673</v>
      </c>
      <c r="D66" s="48" t="s">
        <v>144</v>
      </c>
      <c r="E66" s="48" t="s">
        <v>180</v>
      </c>
      <c r="F66" s="50">
        <v>2</v>
      </c>
    </row>
    <row r="67" spans="1:6" ht="18" x14ac:dyDescent="0.25">
      <c r="A67" s="47" t="s">
        <v>674</v>
      </c>
      <c r="B67" s="48" t="s">
        <v>670</v>
      </c>
      <c r="C67" s="49" t="s">
        <v>675</v>
      </c>
      <c r="D67" s="48" t="s">
        <v>144</v>
      </c>
      <c r="E67" s="48" t="s">
        <v>180</v>
      </c>
      <c r="F67" s="50">
        <v>3</v>
      </c>
    </row>
    <row r="68" spans="1:6" ht="27" x14ac:dyDescent="0.25">
      <c r="A68" s="47" t="s">
        <v>676</v>
      </c>
      <c r="B68" s="48" t="s">
        <v>670</v>
      </c>
      <c r="C68" s="49" t="s">
        <v>677</v>
      </c>
      <c r="D68" s="48" t="s">
        <v>144</v>
      </c>
      <c r="E68" s="48" t="s">
        <v>180</v>
      </c>
      <c r="F68" s="50">
        <v>4</v>
      </c>
    </row>
    <row r="69" spans="1:6" x14ac:dyDescent="0.25">
      <c r="A69" s="46" t="s">
        <v>678</v>
      </c>
      <c r="B69" s="61" t="s">
        <v>679</v>
      </c>
      <c r="C69" s="62"/>
      <c r="D69" s="62"/>
      <c r="E69" s="62"/>
      <c r="F69" s="62"/>
    </row>
    <row r="70" spans="1:6" x14ac:dyDescent="0.25">
      <c r="A70" s="47" t="s">
        <v>680</v>
      </c>
      <c r="B70" s="48" t="s">
        <v>681</v>
      </c>
      <c r="C70" s="49" t="s">
        <v>682</v>
      </c>
      <c r="D70" s="48" t="s">
        <v>144</v>
      </c>
      <c r="E70" s="48" t="s">
        <v>180</v>
      </c>
      <c r="F70" s="50">
        <v>1</v>
      </c>
    </row>
    <row r="71" spans="1:6" x14ac:dyDescent="0.25">
      <c r="A71" s="47" t="s">
        <v>683</v>
      </c>
      <c r="B71" s="48" t="s">
        <v>684</v>
      </c>
      <c r="C71" s="49" t="s">
        <v>685</v>
      </c>
      <c r="D71" s="48" t="s">
        <v>144</v>
      </c>
      <c r="E71" s="48" t="s">
        <v>180</v>
      </c>
      <c r="F71" s="50">
        <v>1</v>
      </c>
    </row>
    <row r="72" spans="1:6" x14ac:dyDescent="0.25">
      <c r="A72" s="47" t="s">
        <v>686</v>
      </c>
      <c r="B72" s="48" t="s">
        <v>687</v>
      </c>
      <c r="C72" s="49" t="s">
        <v>688</v>
      </c>
      <c r="D72" s="48" t="s">
        <v>42</v>
      </c>
      <c r="E72" s="48" t="s">
        <v>54</v>
      </c>
      <c r="F72" s="50">
        <v>302.63</v>
      </c>
    </row>
    <row r="73" spans="1:6" x14ac:dyDescent="0.25">
      <c r="A73" s="47" t="s">
        <v>689</v>
      </c>
      <c r="B73" s="48" t="s">
        <v>690</v>
      </c>
      <c r="C73" s="49" t="s">
        <v>691</v>
      </c>
      <c r="D73" s="48" t="s">
        <v>42</v>
      </c>
      <c r="E73" s="48" t="s">
        <v>47</v>
      </c>
      <c r="F73" s="50">
        <v>36</v>
      </c>
    </row>
    <row r="74" spans="1:6" x14ac:dyDescent="0.25">
      <c r="A74" s="47" t="s">
        <v>692</v>
      </c>
      <c r="B74" s="48" t="s">
        <v>693</v>
      </c>
      <c r="C74" s="49" t="s">
        <v>694</v>
      </c>
      <c r="D74" s="48" t="s">
        <v>42</v>
      </c>
      <c r="E74" s="48" t="s">
        <v>165</v>
      </c>
      <c r="F74" s="50">
        <v>1</v>
      </c>
    </row>
    <row r="75" spans="1:6" x14ac:dyDescent="0.25">
      <c r="A75" s="47" t="s">
        <v>695</v>
      </c>
      <c r="B75" s="48" t="s">
        <v>696</v>
      </c>
      <c r="C75" s="49" t="s">
        <v>697</v>
      </c>
      <c r="D75" s="48" t="s">
        <v>42</v>
      </c>
      <c r="E75" s="48" t="s">
        <v>165</v>
      </c>
      <c r="F75" s="50">
        <v>1</v>
      </c>
    </row>
    <row r="76" spans="1:6" x14ac:dyDescent="0.25">
      <c r="A76" s="47" t="s">
        <v>698</v>
      </c>
      <c r="B76" s="48" t="s">
        <v>699</v>
      </c>
      <c r="C76" s="49" t="s">
        <v>700</v>
      </c>
      <c r="D76" s="48" t="s">
        <v>42</v>
      </c>
      <c r="E76" s="48" t="s">
        <v>165</v>
      </c>
      <c r="F76" s="50">
        <v>1</v>
      </c>
    </row>
  </sheetData>
  <mergeCells count="13">
    <mergeCell ref="B63:F63"/>
    <mergeCell ref="B69:F69"/>
    <mergeCell ref="B45:F45"/>
    <mergeCell ref="B52:F52"/>
    <mergeCell ref="B57:F57"/>
    <mergeCell ref="B13:F13"/>
    <mergeCell ref="B17:F17"/>
    <mergeCell ref="B18:F18"/>
    <mergeCell ref="B28:F28"/>
    <mergeCell ref="B37:F37"/>
    <mergeCell ref="B44:F44"/>
    <mergeCell ref="B3:F3"/>
    <mergeCell ref="B10:F10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4"/>
  <sheetViews>
    <sheetView zoomScale="130" zoomScaleNormal="130" workbookViewId="0">
      <selection activeCell="H14" sqref="H14"/>
    </sheetView>
  </sheetViews>
  <sheetFormatPr defaultRowHeight="15" x14ac:dyDescent="0.25"/>
  <cols>
    <col min="3" max="3" width="51" customWidth="1"/>
    <col min="7" max="9" width="23" customWidth="1"/>
    <col min="11" max="11" width="10.7109375" bestFit="1" customWidth="1"/>
    <col min="12" max="12" width="7" bestFit="1" customWidth="1"/>
    <col min="13" max="13" width="10.7109375" bestFit="1" customWidth="1"/>
    <col min="14" max="14" width="8.42578125" bestFit="1" customWidth="1"/>
    <col min="15" max="15" width="10.7109375" bestFit="1" customWidth="1"/>
    <col min="16" max="16" width="7" bestFit="1" customWidth="1"/>
    <col min="17" max="17" width="10.7109375" bestFit="1" customWidth="1"/>
    <col min="18" max="18" width="7" bestFit="1" customWidth="1"/>
    <col min="19" max="19" width="10.7109375" bestFit="1" customWidth="1"/>
    <col min="20" max="20" width="7" bestFit="1" customWidth="1"/>
    <col min="21" max="21" width="10.7109375" bestFit="1" customWidth="1"/>
    <col min="22" max="22" width="7" bestFit="1" customWidth="1"/>
    <col min="23" max="23" width="10.7109375" bestFit="1" customWidth="1"/>
    <col min="24" max="24" width="8.42578125" bestFit="1" customWidth="1"/>
  </cols>
  <sheetData>
    <row r="2" spans="1:24" x14ac:dyDescent="0.25">
      <c r="A2" s="45" t="s">
        <v>80</v>
      </c>
      <c r="B2" s="61" t="s">
        <v>81</v>
      </c>
      <c r="C2" s="62"/>
      <c r="D2" s="62"/>
      <c r="E2" s="62"/>
      <c r="F2" s="63"/>
      <c r="G2" s="25"/>
      <c r="H2" s="14"/>
      <c r="I2" s="14"/>
    </row>
    <row r="3" spans="1:24" ht="36" x14ac:dyDescent="0.25">
      <c r="A3" s="47" t="s">
        <v>82</v>
      </c>
      <c r="B3" s="48" t="s">
        <v>83</v>
      </c>
      <c r="C3" s="49" t="s">
        <v>84</v>
      </c>
      <c r="D3" s="48" t="s">
        <v>42</v>
      </c>
      <c r="E3" s="48" t="s">
        <v>54</v>
      </c>
      <c r="F3" s="50">
        <v>109.75</v>
      </c>
      <c r="G3" s="53" t="s">
        <v>118</v>
      </c>
      <c r="H3" s="56"/>
      <c r="I3" s="56"/>
      <c r="K3" s="58" t="s">
        <v>29</v>
      </c>
      <c r="L3" s="59"/>
      <c r="M3" s="59"/>
      <c r="N3" s="59"/>
      <c r="O3" s="59"/>
      <c r="P3" s="59"/>
      <c r="Q3" s="59"/>
      <c r="R3" s="59"/>
      <c r="S3" s="40"/>
      <c r="T3" s="40"/>
      <c r="U3" s="40"/>
      <c r="V3" s="40"/>
      <c r="W3" s="40"/>
      <c r="X3" s="41"/>
    </row>
    <row r="4" spans="1:24" ht="27" x14ac:dyDescent="0.25">
      <c r="A4" s="47" t="s">
        <v>85</v>
      </c>
      <c r="B4" s="48" t="s">
        <v>86</v>
      </c>
      <c r="C4" s="49" t="s">
        <v>87</v>
      </c>
      <c r="D4" s="48" t="s">
        <v>42</v>
      </c>
      <c r="E4" s="48" t="s">
        <v>54</v>
      </c>
      <c r="F4" s="50">
        <v>162.53</v>
      </c>
      <c r="G4" s="53" t="s">
        <v>119</v>
      </c>
      <c r="H4" s="56"/>
      <c r="I4" s="56"/>
      <c r="K4" s="66" t="s">
        <v>31</v>
      </c>
      <c r="L4" s="64"/>
      <c r="M4" s="64" t="s">
        <v>31</v>
      </c>
      <c r="N4" s="64"/>
      <c r="O4" s="64" t="s">
        <v>31</v>
      </c>
      <c r="P4" s="64"/>
      <c r="Q4" s="64" t="s">
        <v>30</v>
      </c>
      <c r="R4" s="64"/>
      <c r="S4" s="64" t="s">
        <v>30</v>
      </c>
      <c r="T4" s="64"/>
      <c r="U4" s="64" t="s">
        <v>30</v>
      </c>
      <c r="V4" s="64"/>
      <c r="W4" s="64" t="s">
        <v>15</v>
      </c>
      <c r="X4" s="65"/>
    </row>
    <row r="5" spans="1:24" ht="33" x14ac:dyDescent="0.25">
      <c r="A5" s="47" t="s">
        <v>88</v>
      </c>
      <c r="B5" s="48" t="s">
        <v>89</v>
      </c>
      <c r="C5" s="49" t="s">
        <v>90</v>
      </c>
      <c r="D5" s="48" t="s">
        <v>42</v>
      </c>
      <c r="E5" s="48" t="s">
        <v>58</v>
      </c>
      <c r="F5" s="50">
        <v>435.8</v>
      </c>
      <c r="G5" s="53" t="s">
        <v>120</v>
      </c>
      <c r="H5" s="56"/>
      <c r="I5" s="56"/>
      <c r="K5" s="10" t="s">
        <v>24</v>
      </c>
      <c r="L5" s="11" t="s">
        <v>25</v>
      </c>
      <c r="M5" s="11" t="s">
        <v>24</v>
      </c>
      <c r="N5" s="11" t="s">
        <v>25</v>
      </c>
      <c r="O5" s="11" t="s">
        <v>24</v>
      </c>
      <c r="P5" s="11" t="s">
        <v>25</v>
      </c>
      <c r="Q5" s="11" t="s">
        <v>24</v>
      </c>
      <c r="R5" s="11" t="s">
        <v>25</v>
      </c>
      <c r="S5" s="11" t="s">
        <v>24</v>
      </c>
      <c r="T5" s="11" t="s">
        <v>25</v>
      </c>
      <c r="U5" s="11" t="s">
        <v>24</v>
      </c>
      <c r="V5" s="11" t="s">
        <v>25</v>
      </c>
      <c r="W5" s="11" t="s">
        <v>24</v>
      </c>
      <c r="X5" s="12" t="s">
        <v>25</v>
      </c>
    </row>
    <row r="6" spans="1:24" ht="27" x14ac:dyDescent="0.25">
      <c r="A6" s="47" t="s">
        <v>91</v>
      </c>
      <c r="B6" s="48" t="s">
        <v>92</v>
      </c>
      <c r="C6" s="49" t="s">
        <v>93</v>
      </c>
      <c r="D6" s="48" t="s">
        <v>42</v>
      </c>
      <c r="E6" s="48" t="s">
        <v>58</v>
      </c>
      <c r="F6" s="50">
        <v>24.6</v>
      </c>
      <c r="G6" s="53" t="s">
        <v>121</v>
      </c>
      <c r="H6" s="56"/>
      <c r="I6" s="56"/>
      <c r="K6" s="30">
        <v>5</v>
      </c>
      <c r="L6" s="31">
        <v>64.900000000000006</v>
      </c>
      <c r="M6" s="31">
        <v>5</v>
      </c>
      <c r="N6" s="31">
        <v>154</v>
      </c>
      <c r="O6" s="31">
        <v>5</v>
      </c>
      <c r="P6" s="31">
        <v>64.900000000000006</v>
      </c>
      <c r="Q6" s="31">
        <v>5</v>
      </c>
      <c r="R6" s="31">
        <v>76.400000000000006</v>
      </c>
      <c r="S6" s="31">
        <v>5</v>
      </c>
      <c r="T6" s="31">
        <v>15.8</v>
      </c>
      <c r="U6" s="31">
        <v>5</v>
      </c>
      <c r="V6" s="31">
        <v>59.8</v>
      </c>
      <c r="W6" s="31">
        <v>5</v>
      </c>
      <c r="X6" s="32">
        <f>V6+T6+R6+P6+N6+L6</f>
        <v>435.79999999999995</v>
      </c>
    </row>
    <row r="7" spans="1:24" ht="27" x14ac:dyDescent="0.25">
      <c r="A7" s="47" t="s">
        <v>94</v>
      </c>
      <c r="B7" s="48" t="s">
        <v>95</v>
      </c>
      <c r="C7" s="49" t="s">
        <v>96</v>
      </c>
      <c r="D7" s="48" t="s">
        <v>42</v>
      </c>
      <c r="E7" s="48" t="s">
        <v>58</v>
      </c>
      <c r="F7" s="50">
        <v>90.8</v>
      </c>
      <c r="G7" s="53" t="s">
        <v>122</v>
      </c>
      <c r="H7" s="56"/>
      <c r="I7" s="56"/>
      <c r="K7" s="30">
        <v>6.3</v>
      </c>
      <c r="L7" s="31">
        <v>6.7</v>
      </c>
      <c r="M7" s="31">
        <v>6.3</v>
      </c>
      <c r="N7" s="31"/>
      <c r="O7" s="31">
        <v>6.3</v>
      </c>
      <c r="P7" s="31">
        <v>6.7</v>
      </c>
      <c r="Q7" s="31">
        <v>6.3</v>
      </c>
      <c r="R7" s="31">
        <v>11.2</v>
      </c>
      <c r="S7" s="31">
        <v>6.3</v>
      </c>
      <c r="T7" s="31">
        <v>0</v>
      </c>
      <c r="U7" s="31">
        <v>6.3</v>
      </c>
      <c r="V7" s="37">
        <v>0</v>
      </c>
      <c r="W7" s="31">
        <v>6.3</v>
      </c>
      <c r="X7" s="32">
        <f t="shared" ref="X7:X12" si="0">V7+T7+R7+P7+N7+L7</f>
        <v>24.599999999999998</v>
      </c>
    </row>
    <row r="8" spans="1:24" ht="27" x14ac:dyDescent="0.25">
      <c r="A8" s="47" t="s">
        <v>97</v>
      </c>
      <c r="B8" s="48" t="s">
        <v>98</v>
      </c>
      <c r="C8" s="49" t="s">
        <v>99</v>
      </c>
      <c r="D8" s="48" t="s">
        <v>42</v>
      </c>
      <c r="E8" s="48" t="s">
        <v>58</v>
      </c>
      <c r="F8" s="50">
        <v>599.70000000000005</v>
      </c>
      <c r="G8" s="53" t="s">
        <v>123</v>
      </c>
      <c r="H8" s="56"/>
      <c r="I8" s="56"/>
      <c r="K8" s="30">
        <v>8</v>
      </c>
      <c r="L8" s="31">
        <v>14.4</v>
      </c>
      <c r="M8" s="31">
        <v>8</v>
      </c>
      <c r="N8" s="31"/>
      <c r="O8" s="31">
        <v>8</v>
      </c>
      <c r="P8" s="31">
        <v>14.4</v>
      </c>
      <c r="Q8" s="31">
        <v>8</v>
      </c>
      <c r="R8" s="31">
        <v>41.2</v>
      </c>
      <c r="S8" s="31">
        <v>8</v>
      </c>
      <c r="T8" s="31">
        <v>17</v>
      </c>
      <c r="U8" s="31">
        <v>8</v>
      </c>
      <c r="V8" s="31">
        <v>3.8</v>
      </c>
      <c r="W8" s="31">
        <v>8</v>
      </c>
      <c r="X8" s="32">
        <f t="shared" si="0"/>
        <v>90.800000000000011</v>
      </c>
    </row>
    <row r="9" spans="1:24" ht="27" x14ac:dyDescent="0.25">
      <c r="A9" s="47" t="s">
        <v>100</v>
      </c>
      <c r="B9" s="48" t="s">
        <v>101</v>
      </c>
      <c r="C9" s="49" t="s">
        <v>102</v>
      </c>
      <c r="D9" s="48" t="s">
        <v>42</v>
      </c>
      <c r="E9" s="48" t="s">
        <v>58</v>
      </c>
      <c r="F9" s="50">
        <v>353</v>
      </c>
      <c r="G9" s="53" t="s">
        <v>124</v>
      </c>
      <c r="H9" s="56"/>
      <c r="I9" s="56"/>
      <c r="K9" s="30">
        <v>10</v>
      </c>
      <c r="L9" s="31">
        <v>59.9</v>
      </c>
      <c r="M9" s="31">
        <v>10</v>
      </c>
      <c r="N9" s="31">
        <v>408.3</v>
      </c>
      <c r="O9" s="31">
        <v>10</v>
      </c>
      <c r="P9" s="31">
        <v>59.9</v>
      </c>
      <c r="Q9" s="31">
        <v>10</v>
      </c>
      <c r="R9" s="31">
        <v>37.799999999999997</v>
      </c>
      <c r="S9" s="31">
        <v>10</v>
      </c>
      <c r="T9" s="31">
        <v>26.5</v>
      </c>
      <c r="U9" s="31">
        <v>10</v>
      </c>
      <c r="V9" s="31">
        <v>7.3</v>
      </c>
      <c r="W9" s="31">
        <v>10</v>
      </c>
      <c r="X9" s="32">
        <f t="shared" si="0"/>
        <v>599.69999999999993</v>
      </c>
    </row>
    <row r="10" spans="1:24" ht="27" x14ac:dyDescent="0.25">
      <c r="A10" s="47" t="s">
        <v>103</v>
      </c>
      <c r="B10" s="48" t="s">
        <v>104</v>
      </c>
      <c r="C10" s="49" t="s">
        <v>105</v>
      </c>
      <c r="D10" s="48" t="s">
        <v>42</v>
      </c>
      <c r="E10" s="48" t="s">
        <v>58</v>
      </c>
      <c r="F10" s="50">
        <v>272.2</v>
      </c>
      <c r="G10" s="53" t="s">
        <v>125</v>
      </c>
      <c r="H10" s="56"/>
      <c r="I10" s="56"/>
      <c r="K10" s="36">
        <v>12.5</v>
      </c>
      <c r="L10" s="37">
        <v>95.9</v>
      </c>
      <c r="M10" s="37">
        <v>12.5</v>
      </c>
      <c r="N10" s="15"/>
      <c r="O10" s="37">
        <v>12.5</v>
      </c>
      <c r="P10" s="15">
        <v>95.9</v>
      </c>
      <c r="Q10" s="37">
        <v>12.5</v>
      </c>
      <c r="R10" s="31">
        <v>87.1</v>
      </c>
      <c r="S10" s="37">
        <v>12.5</v>
      </c>
      <c r="T10" s="31">
        <v>0</v>
      </c>
      <c r="U10" s="37">
        <v>12.5</v>
      </c>
      <c r="V10" s="31">
        <v>74.099999999999994</v>
      </c>
      <c r="W10" s="37">
        <v>12.5</v>
      </c>
      <c r="X10" s="32">
        <f t="shared" si="0"/>
        <v>353</v>
      </c>
    </row>
    <row r="11" spans="1:24" ht="27" x14ac:dyDescent="0.25">
      <c r="A11" s="47" t="s">
        <v>106</v>
      </c>
      <c r="B11" s="48" t="s">
        <v>107</v>
      </c>
      <c r="C11" s="49" t="s">
        <v>108</v>
      </c>
      <c r="D11" s="48" t="s">
        <v>42</v>
      </c>
      <c r="E11" s="48" t="s">
        <v>58</v>
      </c>
      <c r="F11" s="50">
        <v>77.599999999999994</v>
      </c>
      <c r="G11" s="53" t="s">
        <v>126</v>
      </c>
      <c r="H11" s="56"/>
      <c r="I11" s="56"/>
      <c r="K11" s="36">
        <v>16</v>
      </c>
      <c r="L11" s="15">
        <v>72.599999999999994</v>
      </c>
      <c r="M11" s="37">
        <v>16</v>
      </c>
      <c r="N11" s="15"/>
      <c r="O11" s="37">
        <v>16</v>
      </c>
      <c r="P11" s="15">
        <v>72.599999999999994</v>
      </c>
      <c r="Q11" s="37">
        <v>16</v>
      </c>
      <c r="R11" s="31">
        <v>93.4</v>
      </c>
      <c r="S11" s="37">
        <v>16</v>
      </c>
      <c r="T11" s="31">
        <v>0</v>
      </c>
      <c r="U11" s="37">
        <v>16</v>
      </c>
      <c r="V11" s="31">
        <v>33.6</v>
      </c>
      <c r="W11" s="37">
        <v>16</v>
      </c>
      <c r="X11" s="32">
        <f t="shared" si="0"/>
        <v>272.2</v>
      </c>
    </row>
    <row r="12" spans="1:24" ht="27" x14ac:dyDescent="0.25">
      <c r="A12" s="47" t="s">
        <v>109</v>
      </c>
      <c r="B12" s="48" t="s">
        <v>110</v>
      </c>
      <c r="C12" s="49" t="s">
        <v>111</v>
      </c>
      <c r="D12" s="48" t="s">
        <v>42</v>
      </c>
      <c r="E12" s="48" t="s">
        <v>47</v>
      </c>
      <c r="F12" s="50">
        <v>5.23</v>
      </c>
      <c r="G12" s="53" t="s">
        <v>127</v>
      </c>
      <c r="K12" s="20"/>
      <c r="L12" s="21"/>
      <c r="M12" s="21"/>
      <c r="N12" s="21"/>
      <c r="O12" s="21"/>
      <c r="P12" s="21"/>
      <c r="Q12" s="38">
        <v>20</v>
      </c>
      <c r="R12" s="38">
        <v>52.1</v>
      </c>
      <c r="S12" s="38">
        <v>20</v>
      </c>
      <c r="T12" s="38">
        <v>0</v>
      </c>
      <c r="U12" s="38">
        <v>20</v>
      </c>
      <c r="V12" s="34">
        <v>25.5</v>
      </c>
      <c r="W12" s="38">
        <v>20</v>
      </c>
      <c r="X12" s="35">
        <f t="shared" si="0"/>
        <v>77.599999999999994</v>
      </c>
    </row>
    <row r="13" spans="1:24" ht="36" x14ac:dyDescent="0.25">
      <c r="A13" s="47" t="s">
        <v>112</v>
      </c>
      <c r="B13" s="48" t="s">
        <v>113</v>
      </c>
      <c r="C13" s="49" t="s">
        <v>114</v>
      </c>
      <c r="D13" s="48" t="s">
        <v>42</v>
      </c>
      <c r="E13" s="48" t="s">
        <v>47</v>
      </c>
      <c r="F13" s="50">
        <v>12.26</v>
      </c>
      <c r="G13" s="53" t="s">
        <v>128</v>
      </c>
    </row>
    <row r="14" spans="1:24" ht="27" x14ac:dyDescent="0.25">
      <c r="A14" s="47" t="s">
        <v>115</v>
      </c>
      <c r="B14" s="48" t="s">
        <v>116</v>
      </c>
      <c r="C14" s="49" t="s">
        <v>117</v>
      </c>
      <c r="D14" s="48" t="s">
        <v>42</v>
      </c>
      <c r="E14" s="48" t="s">
        <v>54</v>
      </c>
      <c r="F14" s="50">
        <v>267.27</v>
      </c>
      <c r="G14" s="53" t="s">
        <v>129</v>
      </c>
    </row>
  </sheetData>
  <mergeCells count="9">
    <mergeCell ref="S4:T4"/>
    <mergeCell ref="U4:V4"/>
    <mergeCell ref="W4:X4"/>
    <mergeCell ref="B2:F2"/>
    <mergeCell ref="K3:R3"/>
    <mergeCell ref="K4:L4"/>
    <mergeCell ref="M4:N4"/>
    <mergeCell ref="O4:P4"/>
    <mergeCell ref="Q4:R4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6"/>
  <sheetViews>
    <sheetView zoomScale="90" zoomScaleNormal="90" workbookViewId="0">
      <selection activeCell="F21" sqref="F21"/>
    </sheetView>
  </sheetViews>
  <sheetFormatPr defaultRowHeight="15" x14ac:dyDescent="0.25"/>
  <cols>
    <col min="3" max="3" width="51.85546875" customWidth="1"/>
    <col min="7" max="7" width="15.7109375" customWidth="1"/>
    <col min="11" max="11" width="10" bestFit="1" customWidth="1"/>
  </cols>
  <sheetData>
    <row r="2" spans="1:18" x14ac:dyDescent="0.25">
      <c r="A2" s="45" t="s">
        <v>130</v>
      </c>
      <c r="B2" s="61" t="s">
        <v>131</v>
      </c>
      <c r="C2" s="62"/>
      <c r="D2" s="62"/>
      <c r="E2" s="62"/>
      <c r="F2" s="63"/>
      <c r="G2" s="25"/>
    </row>
    <row r="3" spans="1:18" ht="27" x14ac:dyDescent="0.25">
      <c r="A3" s="47" t="s">
        <v>132</v>
      </c>
      <c r="B3" s="48" t="s">
        <v>133</v>
      </c>
      <c r="C3" s="49" t="s">
        <v>134</v>
      </c>
      <c r="D3" s="48" t="s">
        <v>42</v>
      </c>
      <c r="E3" s="48" t="s">
        <v>58</v>
      </c>
      <c r="F3" s="52">
        <v>1896.28</v>
      </c>
      <c r="G3" s="53" t="s">
        <v>152</v>
      </c>
      <c r="I3" s="58" t="s">
        <v>2</v>
      </c>
      <c r="J3" s="59"/>
      <c r="K3" s="59"/>
      <c r="L3" s="59"/>
      <c r="M3" s="59"/>
      <c r="N3" s="59"/>
      <c r="O3" s="60"/>
      <c r="Q3" s="8" t="s">
        <v>0</v>
      </c>
      <c r="R3" s="9" t="s">
        <v>1</v>
      </c>
    </row>
    <row r="4" spans="1:18" ht="27" x14ac:dyDescent="0.25">
      <c r="A4" s="47" t="s">
        <v>135</v>
      </c>
      <c r="B4" s="48" t="s">
        <v>136</v>
      </c>
      <c r="C4" s="49" t="s">
        <v>137</v>
      </c>
      <c r="D4" s="48" t="s">
        <v>42</v>
      </c>
      <c r="E4" s="48" t="s">
        <v>54</v>
      </c>
      <c r="F4" s="52">
        <v>286.94</v>
      </c>
      <c r="G4" s="53" t="s">
        <v>153</v>
      </c>
      <c r="I4" s="10" t="s">
        <v>13</v>
      </c>
      <c r="J4" s="11" t="s">
        <v>12</v>
      </c>
      <c r="K4" s="11" t="s">
        <v>11</v>
      </c>
      <c r="L4" s="11" t="s">
        <v>10</v>
      </c>
      <c r="M4" s="11" t="s">
        <v>15</v>
      </c>
      <c r="N4" s="11" t="s">
        <v>16</v>
      </c>
      <c r="O4" s="12" t="s">
        <v>17</v>
      </c>
      <c r="Q4" s="3">
        <v>16.13</v>
      </c>
      <c r="R4" s="4">
        <v>8.9499999999999993</v>
      </c>
    </row>
    <row r="5" spans="1:18" ht="24.75" x14ac:dyDescent="0.25">
      <c r="A5" s="47" t="s">
        <v>138</v>
      </c>
      <c r="B5" s="48" t="s">
        <v>139</v>
      </c>
      <c r="C5" s="49" t="s">
        <v>140</v>
      </c>
      <c r="D5" s="48" t="s">
        <v>42</v>
      </c>
      <c r="E5" s="48" t="s">
        <v>54</v>
      </c>
      <c r="F5" s="50">
        <v>286.94</v>
      </c>
      <c r="G5" s="53" t="s">
        <v>153</v>
      </c>
      <c r="I5" s="13" t="s">
        <v>3</v>
      </c>
      <c r="J5" s="14" t="s">
        <v>4</v>
      </c>
      <c r="K5" s="15">
        <v>12</v>
      </c>
      <c r="L5" s="16">
        <v>4</v>
      </c>
      <c r="M5" s="17">
        <f>K5*L5</f>
        <v>48</v>
      </c>
      <c r="N5" s="15">
        <v>0.9</v>
      </c>
      <c r="O5" s="4">
        <f>M5*N5</f>
        <v>43.2</v>
      </c>
      <c r="Q5" s="3">
        <v>16.13</v>
      </c>
      <c r="R5" s="4">
        <v>5.3</v>
      </c>
    </row>
    <row r="6" spans="1:18" ht="33" x14ac:dyDescent="0.25">
      <c r="A6" s="47" t="s">
        <v>141</v>
      </c>
      <c r="B6" s="48" t="s">
        <v>142</v>
      </c>
      <c r="C6" s="49" t="s">
        <v>143</v>
      </c>
      <c r="D6" s="48" t="s">
        <v>144</v>
      </c>
      <c r="E6" s="48" t="s">
        <v>145</v>
      </c>
      <c r="F6" s="50">
        <v>35.36</v>
      </c>
      <c r="G6" s="53" t="s">
        <v>154</v>
      </c>
      <c r="I6" s="13"/>
      <c r="J6" s="14" t="s">
        <v>5</v>
      </c>
      <c r="K6" s="15">
        <v>13.72</v>
      </c>
      <c r="L6" s="16">
        <v>2</v>
      </c>
      <c r="M6" s="17">
        <f t="shared" ref="M6:M22" si="0">K6*L6</f>
        <v>27.44</v>
      </c>
      <c r="N6" s="15">
        <v>4.09</v>
      </c>
      <c r="O6" s="4">
        <f t="shared" ref="O6:O22" si="1">M6*N6</f>
        <v>112.2296</v>
      </c>
      <c r="Q6" s="3">
        <v>9.85</v>
      </c>
      <c r="R6" s="4">
        <v>22.2</v>
      </c>
    </row>
    <row r="7" spans="1:18" ht="27" x14ac:dyDescent="0.25">
      <c r="A7" s="47" t="s">
        <v>146</v>
      </c>
      <c r="B7" s="48" t="s">
        <v>147</v>
      </c>
      <c r="C7" s="49" t="s">
        <v>148</v>
      </c>
      <c r="D7" s="48" t="s">
        <v>42</v>
      </c>
      <c r="E7" s="48" t="s">
        <v>43</v>
      </c>
      <c r="F7" s="50">
        <v>45</v>
      </c>
      <c r="G7" s="57" t="s">
        <v>155</v>
      </c>
      <c r="I7" s="13"/>
      <c r="J7" s="14"/>
      <c r="K7" s="15"/>
      <c r="L7" s="16"/>
      <c r="M7" s="17"/>
      <c r="N7" s="15"/>
      <c r="O7" s="4"/>
      <c r="Q7" s="3">
        <v>4.4000000000000004</v>
      </c>
      <c r="R7" s="4">
        <v>5.15</v>
      </c>
    </row>
    <row r="8" spans="1:18" ht="33" x14ac:dyDescent="0.25">
      <c r="A8" s="47" t="s">
        <v>149</v>
      </c>
      <c r="B8" s="48" t="s">
        <v>150</v>
      </c>
      <c r="C8" s="49" t="s">
        <v>151</v>
      </c>
      <c r="D8" s="48" t="s">
        <v>42</v>
      </c>
      <c r="E8" s="48" t="s">
        <v>43</v>
      </c>
      <c r="F8" s="52">
        <v>178.62</v>
      </c>
      <c r="G8" s="53" t="s">
        <v>156</v>
      </c>
      <c r="I8" s="13" t="s">
        <v>6</v>
      </c>
      <c r="J8" s="14" t="s">
        <v>4</v>
      </c>
      <c r="K8" s="15">
        <v>8.1999999999999993</v>
      </c>
      <c r="L8" s="16">
        <v>6</v>
      </c>
      <c r="M8" s="17">
        <f t="shared" si="0"/>
        <v>49.199999999999996</v>
      </c>
      <c r="N8" s="15">
        <v>0.9</v>
      </c>
      <c r="O8" s="4">
        <f t="shared" si="1"/>
        <v>44.279999999999994</v>
      </c>
      <c r="Q8" s="3">
        <v>4.4000000000000004</v>
      </c>
      <c r="R8" s="4">
        <v>1.7</v>
      </c>
    </row>
    <row r="9" spans="1:18" x14ac:dyDescent="0.25">
      <c r="I9" s="13"/>
      <c r="J9" s="14" t="s">
        <v>5</v>
      </c>
      <c r="K9" s="15">
        <v>11.17</v>
      </c>
      <c r="L9" s="16">
        <v>3</v>
      </c>
      <c r="M9" s="17">
        <f t="shared" si="0"/>
        <v>33.51</v>
      </c>
      <c r="N9" s="15">
        <v>4.09</v>
      </c>
      <c r="O9" s="4">
        <f t="shared" si="1"/>
        <v>137.05589999999998</v>
      </c>
      <c r="Q9" s="3">
        <v>5.15</v>
      </c>
      <c r="R9" s="4">
        <v>1.7</v>
      </c>
    </row>
    <row r="10" spans="1:18" x14ac:dyDescent="0.25">
      <c r="I10" s="13"/>
      <c r="J10" s="14"/>
      <c r="K10" s="15"/>
      <c r="L10" s="16"/>
      <c r="M10" s="17"/>
      <c r="N10" s="15"/>
      <c r="O10" s="4"/>
      <c r="Q10" s="3">
        <v>1.7</v>
      </c>
      <c r="R10" s="4"/>
    </row>
    <row r="11" spans="1:18" x14ac:dyDescent="0.25">
      <c r="I11" s="13" t="s">
        <v>7</v>
      </c>
      <c r="J11" s="14" t="s">
        <v>4</v>
      </c>
      <c r="K11" s="15">
        <v>22.7</v>
      </c>
      <c r="L11" s="16">
        <v>6</v>
      </c>
      <c r="M11" s="17">
        <f t="shared" si="0"/>
        <v>136.19999999999999</v>
      </c>
      <c r="N11" s="15">
        <v>0.9</v>
      </c>
      <c r="O11" s="4">
        <f t="shared" si="1"/>
        <v>122.58</v>
      </c>
      <c r="Q11" s="3">
        <v>1.7</v>
      </c>
      <c r="R11" s="4"/>
    </row>
    <row r="12" spans="1:18" x14ac:dyDescent="0.25">
      <c r="I12" s="13"/>
      <c r="J12" s="14" t="s">
        <v>5</v>
      </c>
      <c r="K12" s="15">
        <v>23.92</v>
      </c>
      <c r="L12" s="16">
        <v>3</v>
      </c>
      <c r="M12" s="17">
        <f t="shared" si="0"/>
        <v>71.760000000000005</v>
      </c>
      <c r="N12" s="15">
        <v>4.09</v>
      </c>
      <c r="O12" s="4">
        <f t="shared" si="1"/>
        <v>293.4984</v>
      </c>
      <c r="Q12" s="3">
        <v>1.7</v>
      </c>
      <c r="R12" s="4"/>
    </row>
    <row r="13" spans="1:18" x14ac:dyDescent="0.25">
      <c r="I13" s="13"/>
      <c r="J13" s="14"/>
      <c r="K13" s="15"/>
      <c r="L13" s="16"/>
      <c r="M13" s="17"/>
      <c r="N13" s="15"/>
      <c r="O13" s="4"/>
      <c r="Q13" s="3">
        <v>1.7</v>
      </c>
      <c r="R13" s="4"/>
    </row>
    <row r="14" spans="1:18" x14ac:dyDescent="0.25">
      <c r="I14" s="13" t="s">
        <v>8</v>
      </c>
      <c r="J14" s="14" t="s">
        <v>4</v>
      </c>
      <c r="K14" s="15">
        <v>10.7</v>
      </c>
      <c r="L14" s="16">
        <v>4</v>
      </c>
      <c r="M14" s="17">
        <f t="shared" si="0"/>
        <v>42.8</v>
      </c>
      <c r="N14" s="15">
        <v>0.9</v>
      </c>
      <c r="O14" s="4">
        <f t="shared" si="1"/>
        <v>38.519999999999996</v>
      </c>
      <c r="Q14" s="3">
        <v>1.3</v>
      </c>
      <c r="R14" s="4"/>
    </row>
    <row r="15" spans="1:18" x14ac:dyDescent="0.25">
      <c r="I15" s="13"/>
      <c r="J15" s="14" t="s">
        <v>5</v>
      </c>
      <c r="K15" s="15">
        <v>9.6300000000000008</v>
      </c>
      <c r="L15" s="16">
        <v>2</v>
      </c>
      <c r="M15" s="17">
        <f t="shared" si="0"/>
        <v>19.260000000000002</v>
      </c>
      <c r="N15" s="15">
        <v>4.09</v>
      </c>
      <c r="O15" s="4">
        <f t="shared" si="1"/>
        <v>78.773400000000009</v>
      </c>
      <c r="Q15" s="3">
        <v>1.3</v>
      </c>
      <c r="R15" s="4"/>
    </row>
    <row r="16" spans="1:18" x14ac:dyDescent="0.25">
      <c r="I16" s="13"/>
      <c r="J16" s="14"/>
      <c r="K16" s="15"/>
      <c r="L16" s="16"/>
      <c r="M16" s="17"/>
      <c r="N16" s="15"/>
      <c r="O16" s="4"/>
      <c r="Q16" s="3">
        <v>1.3</v>
      </c>
      <c r="R16" s="4"/>
    </row>
    <row r="17" spans="9:18" x14ac:dyDescent="0.25">
      <c r="I17" s="13" t="s">
        <v>9</v>
      </c>
      <c r="J17" s="14" t="s">
        <v>4</v>
      </c>
      <c r="K17" s="15">
        <v>5.5</v>
      </c>
      <c r="L17" s="16">
        <v>4</v>
      </c>
      <c r="M17" s="17">
        <f t="shared" si="0"/>
        <v>22</v>
      </c>
      <c r="N17" s="15">
        <v>0.9</v>
      </c>
      <c r="O17" s="4">
        <f t="shared" si="1"/>
        <v>19.8</v>
      </c>
      <c r="Q17" s="3">
        <v>1.3</v>
      </c>
      <c r="R17" s="4"/>
    </row>
    <row r="18" spans="9:18" x14ac:dyDescent="0.25">
      <c r="I18" s="13"/>
      <c r="J18" s="14" t="s">
        <v>5</v>
      </c>
      <c r="K18" s="15">
        <v>9.15</v>
      </c>
      <c r="L18" s="16">
        <v>2</v>
      </c>
      <c r="M18" s="17">
        <f t="shared" si="0"/>
        <v>18.3</v>
      </c>
      <c r="N18" s="15">
        <v>4.09</v>
      </c>
      <c r="O18" s="4">
        <f t="shared" si="1"/>
        <v>74.846999999999994</v>
      </c>
      <c r="Q18" s="3">
        <v>110.56</v>
      </c>
      <c r="R18" s="5"/>
    </row>
    <row r="19" spans="9:18" x14ac:dyDescent="0.25">
      <c r="I19" s="13"/>
      <c r="J19" s="14"/>
      <c r="K19" s="15"/>
      <c r="L19" s="16"/>
      <c r="M19" s="17"/>
      <c r="N19" s="15"/>
      <c r="O19" s="4"/>
      <c r="Q19" s="6">
        <f>SUM(Q4:Q18)</f>
        <v>178.62</v>
      </c>
      <c r="R19" s="7">
        <f>SUM(R4:R18)</f>
        <v>45.000000000000007</v>
      </c>
    </row>
    <row r="20" spans="9:18" x14ac:dyDescent="0.25">
      <c r="I20" s="13" t="s">
        <v>14</v>
      </c>
      <c r="J20" s="14" t="s">
        <v>5</v>
      </c>
      <c r="K20" s="15">
        <v>22.2</v>
      </c>
      <c r="L20" s="16">
        <v>8</v>
      </c>
      <c r="M20" s="17">
        <f t="shared" si="0"/>
        <v>177.6</v>
      </c>
      <c r="N20" s="15">
        <v>4.09</v>
      </c>
      <c r="O20" s="4">
        <f t="shared" si="1"/>
        <v>726.3839999999999</v>
      </c>
    </row>
    <row r="21" spans="9:18" x14ac:dyDescent="0.25">
      <c r="I21" s="13"/>
      <c r="J21" s="14" t="s">
        <v>5</v>
      </c>
      <c r="K21" s="15">
        <v>9.85</v>
      </c>
      <c r="L21" s="16">
        <v>3</v>
      </c>
      <c r="M21" s="17">
        <f t="shared" si="0"/>
        <v>29.549999999999997</v>
      </c>
      <c r="N21" s="15">
        <v>4.09</v>
      </c>
      <c r="O21" s="4">
        <f t="shared" si="1"/>
        <v>120.85949999999998</v>
      </c>
    </row>
    <row r="22" spans="9:18" x14ac:dyDescent="0.25">
      <c r="I22" s="13"/>
      <c r="J22" s="14" t="s">
        <v>5</v>
      </c>
      <c r="K22" s="15">
        <v>5.15</v>
      </c>
      <c r="L22" s="16">
        <v>4</v>
      </c>
      <c r="M22" s="17">
        <f t="shared" si="0"/>
        <v>20.6</v>
      </c>
      <c r="N22" s="15">
        <v>4.09</v>
      </c>
      <c r="O22" s="4">
        <f t="shared" si="1"/>
        <v>84.254000000000005</v>
      </c>
    </row>
    <row r="23" spans="9:18" x14ac:dyDescent="0.25">
      <c r="I23" s="18"/>
      <c r="J23" s="14"/>
      <c r="K23" s="14"/>
      <c r="L23" s="14"/>
      <c r="M23" s="14"/>
      <c r="N23" s="14"/>
      <c r="O23" s="5"/>
    </row>
    <row r="24" spans="9:18" x14ac:dyDescent="0.25">
      <c r="I24" s="18"/>
      <c r="J24" s="14"/>
      <c r="K24" s="14"/>
      <c r="L24" s="14"/>
      <c r="M24" s="14"/>
      <c r="N24" s="14"/>
      <c r="O24" s="5"/>
    </row>
    <row r="25" spans="9:18" x14ac:dyDescent="0.25">
      <c r="I25" s="18"/>
      <c r="J25" s="19" t="s">
        <v>18</v>
      </c>
      <c r="K25" s="11" t="s">
        <v>5</v>
      </c>
      <c r="L25" s="11" t="s">
        <v>4</v>
      </c>
      <c r="M25" s="14"/>
      <c r="N25" s="14"/>
      <c r="O25" s="5"/>
    </row>
    <row r="26" spans="9:18" x14ac:dyDescent="0.25">
      <c r="I26" s="20"/>
      <c r="J26" s="21"/>
      <c r="K26" s="22">
        <f>O22+O21+O20+O18+O15+O12+O9+O6</f>
        <v>1627.9018000000001</v>
      </c>
      <c r="L26" s="22">
        <f>O17+O14+O11+O8+O5</f>
        <v>268.38</v>
      </c>
      <c r="M26" s="21"/>
      <c r="N26" s="21"/>
      <c r="O26" s="23"/>
    </row>
  </sheetData>
  <mergeCells count="2">
    <mergeCell ref="B2:F2"/>
    <mergeCell ref="I3:O3"/>
  </mergeCell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9"/>
  <sheetViews>
    <sheetView tabSelected="1" workbookViewId="0">
      <selection activeCell="N24" sqref="N24"/>
    </sheetView>
  </sheetViews>
  <sheetFormatPr defaultRowHeight="15" x14ac:dyDescent="0.25"/>
  <cols>
    <col min="3" max="3" width="70.7109375" customWidth="1"/>
  </cols>
  <sheetData>
    <row r="2" spans="1:6" x14ac:dyDescent="0.25">
      <c r="A2" s="46" t="s">
        <v>524</v>
      </c>
      <c r="B2" s="61" t="s">
        <v>525</v>
      </c>
      <c r="C2" s="62"/>
      <c r="D2" s="62"/>
      <c r="E2" s="62"/>
      <c r="F2" s="62"/>
    </row>
    <row r="3" spans="1:6" x14ac:dyDescent="0.25">
      <c r="A3" s="46" t="s">
        <v>526</v>
      </c>
      <c r="B3" s="61" t="s">
        <v>527</v>
      </c>
      <c r="C3" s="62"/>
      <c r="D3" s="62"/>
      <c r="E3" s="62"/>
      <c r="F3" s="62"/>
    </row>
    <row r="4" spans="1:6" ht="27" x14ac:dyDescent="0.25">
      <c r="A4" s="47" t="s">
        <v>528</v>
      </c>
      <c r="B4" s="48" t="s">
        <v>529</v>
      </c>
      <c r="C4" s="49" t="s">
        <v>530</v>
      </c>
      <c r="D4" s="48" t="s">
        <v>42</v>
      </c>
      <c r="E4" s="48" t="s">
        <v>165</v>
      </c>
      <c r="F4" s="50">
        <v>4</v>
      </c>
    </row>
    <row r="5" spans="1:6" ht="18" x14ac:dyDescent="0.25">
      <c r="A5" s="47" t="s">
        <v>531</v>
      </c>
      <c r="B5" s="48" t="s">
        <v>532</v>
      </c>
      <c r="C5" s="49" t="s">
        <v>533</v>
      </c>
      <c r="D5" s="48" t="s">
        <v>42</v>
      </c>
      <c r="E5" s="48" t="s">
        <v>165</v>
      </c>
      <c r="F5" s="50">
        <v>1</v>
      </c>
    </row>
    <row r="6" spans="1:6" x14ac:dyDescent="0.25">
      <c r="A6" s="47" t="s">
        <v>534</v>
      </c>
      <c r="B6" s="48" t="s">
        <v>535</v>
      </c>
      <c r="C6" s="49" t="s">
        <v>536</v>
      </c>
      <c r="D6" s="48" t="s">
        <v>42</v>
      </c>
      <c r="E6" s="48" t="s">
        <v>165</v>
      </c>
      <c r="F6" s="50">
        <v>1</v>
      </c>
    </row>
    <row r="7" spans="1:6" x14ac:dyDescent="0.25">
      <c r="A7" s="47" t="s">
        <v>537</v>
      </c>
      <c r="B7" s="48" t="s">
        <v>538</v>
      </c>
      <c r="C7" s="49" t="s">
        <v>539</v>
      </c>
      <c r="D7" s="48" t="s">
        <v>42</v>
      </c>
      <c r="E7" s="48" t="s">
        <v>165</v>
      </c>
      <c r="F7" s="50">
        <v>5</v>
      </c>
    </row>
    <row r="8" spans="1:6" ht="18" x14ac:dyDescent="0.25">
      <c r="A8" s="47" t="s">
        <v>540</v>
      </c>
      <c r="B8" s="48" t="s">
        <v>541</v>
      </c>
      <c r="C8" s="49" t="s">
        <v>542</v>
      </c>
      <c r="D8" s="48" t="s">
        <v>42</v>
      </c>
      <c r="E8" s="48" t="s">
        <v>165</v>
      </c>
      <c r="F8" s="50">
        <v>13</v>
      </c>
    </row>
    <row r="9" spans="1:6" ht="18" x14ac:dyDescent="0.25">
      <c r="A9" s="47" t="s">
        <v>543</v>
      </c>
      <c r="B9" s="48" t="s">
        <v>544</v>
      </c>
      <c r="C9" s="49" t="s">
        <v>545</v>
      </c>
      <c r="D9" s="48" t="s">
        <v>42</v>
      </c>
      <c r="E9" s="48" t="s">
        <v>165</v>
      </c>
      <c r="F9" s="50">
        <v>14</v>
      </c>
    </row>
    <row r="10" spans="1:6" x14ac:dyDescent="0.25">
      <c r="A10" s="47" t="s">
        <v>546</v>
      </c>
      <c r="B10" s="48" t="s">
        <v>547</v>
      </c>
      <c r="C10" s="49" t="s">
        <v>548</v>
      </c>
      <c r="D10" s="48" t="s">
        <v>42</v>
      </c>
      <c r="E10" s="48" t="s">
        <v>165</v>
      </c>
      <c r="F10" s="50">
        <v>14</v>
      </c>
    </row>
    <row r="11" spans="1:6" ht="27" x14ac:dyDescent="0.25">
      <c r="A11" s="47" t="s">
        <v>549</v>
      </c>
      <c r="B11" s="48" t="s">
        <v>550</v>
      </c>
      <c r="C11" s="49" t="s">
        <v>551</v>
      </c>
      <c r="D11" s="48" t="s">
        <v>42</v>
      </c>
      <c r="E11" s="48" t="s">
        <v>165</v>
      </c>
      <c r="F11" s="50">
        <v>1</v>
      </c>
    </row>
    <row r="12" spans="1:6" x14ac:dyDescent="0.25">
      <c r="A12" s="47" t="s">
        <v>552</v>
      </c>
      <c r="B12" s="48" t="s">
        <v>553</v>
      </c>
      <c r="C12" s="49" t="s">
        <v>554</v>
      </c>
      <c r="D12" s="48" t="s">
        <v>42</v>
      </c>
      <c r="E12" s="48" t="s">
        <v>165</v>
      </c>
      <c r="F12" s="50">
        <v>13</v>
      </c>
    </row>
    <row r="13" spans="1:6" ht="18" x14ac:dyDescent="0.25">
      <c r="A13" s="47" t="s">
        <v>555</v>
      </c>
      <c r="B13" s="48" t="s">
        <v>556</v>
      </c>
      <c r="C13" s="49" t="s">
        <v>557</v>
      </c>
      <c r="D13" s="48" t="s">
        <v>42</v>
      </c>
      <c r="E13" s="48" t="s">
        <v>43</v>
      </c>
      <c r="F13" s="50">
        <v>14.4</v>
      </c>
    </row>
    <row r="14" spans="1:6" x14ac:dyDescent="0.25">
      <c r="A14" s="47" t="s">
        <v>558</v>
      </c>
      <c r="B14" s="48" t="s">
        <v>559</v>
      </c>
      <c r="C14" s="49" t="s">
        <v>560</v>
      </c>
      <c r="D14" s="48" t="s">
        <v>144</v>
      </c>
      <c r="E14" s="48" t="s">
        <v>180</v>
      </c>
      <c r="F14" s="50">
        <v>8</v>
      </c>
    </row>
    <row r="15" spans="1:6" x14ac:dyDescent="0.25">
      <c r="A15" s="47" t="s">
        <v>561</v>
      </c>
      <c r="B15" s="48" t="s">
        <v>562</v>
      </c>
      <c r="C15" s="49" t="s">
        <v>563</v>
      </c>
      <c r="D15" s="48" t="s">
        <v>144</v>
      </c>
      <c r="E15" s="48" t="s">
        <v>180</v>
      </c>
      <c r="F15" s="50">
        <v>10</v>
      </c>
    </row>
    <row r="16" spans="1:6" x14ac:dyDescent="0.25">
      <c r="A16" s="47" t="s">
        <v>564</v>
      </c>
      <c r="B16" s="48" t="s">
        <v>565</v>
      </c>
      <c r="C16" s="49" t="s">
        <v>566</v>
      </c>
      <c r="D16" s="48" t="s">
        <v>42</v>
      </c>
      <c r="E16" s="48" t="s">
        <v>165</v>
      </c>
      <c r="F16" s="50">
        <v>2</v>
      </c>
    </row>
    <row r="17" spans="1:6" x14ac:dyDescent="0.25">
      <c r="A17" s="47" t="s">
        <v>567</v>
      </c>
      <c r="B17" s="48" t="s">
        <v>568</v>
      </c>
      <c r="C17" s="49" t="s">
        <v>569</v>
      </c>
      <c r="D17" s="48" t="s">
        <v>42</v>
      </c>
      <c r="E17" s="48" t="s">
        <v>165</v>
      </c>
      <c r="F17" s="50">
        <v>4</v>
      </c>
    </row>
    <row r="18" spans="1:6" x14ac:dyDescent="0.25">
      <c r="A18" s="47" t="s">
        <v>570</v>
      </c>
      <c r="B18" s="48" t="s">
        <v>571</v>
      </c>
      <c r="C18" s="49" t="s">
        <v>572</v>
      </c>
      <c r="D18" s="48" t="s">
        <v>42</v>
      </c>
      <c r="E18" s="48" t="s">
        <v>165</v>
      </c>
      <c r="F18" s="50">
        <v>1</v>
      </c>
    </row>
    <row r="19" spans="1:6" x14ac:dyDescent="0.25">
      <c r="A19" s="47" t="s">
        <v>573</v>
      </c>
      <c r="B19" s="48" t="s">
        <v>574</v>
      </c>
      <c r="C19" s="49" t="s">
        <v>575</v>
      </c>
      <c r="D19" s="48" t="s">
        <v>42</v>
      </c>
      <c r="E19" s="48" t="s">
        <v>165</v>
      </c>
      <c r="F19" s="50">
        <v>1</v>
      </c>
    </row>
    <row r="20" spans="1:6" x14ac:dyDescent="0.25">
      <c r="A20" s="47" t="s">
        <v>576</v>
      </c>
      <c r="B20" s="48" t="s">
        <v>577</v>
      </c>
      <c r="C20" s="49" t="s">
        <v>578</v>
      </c>
      <c r="D20" s="48" t="s">
        <v>42</v>
      </c>
      <c r="E20" s="48" t="s">
        <v>165</v>
      </c>
      <c r="F20" s="50">
        <v>9</v>
      </c>
    </row>
    <row r="21" spans="1:6" ht="18" x14ac:dyDescent="0.25">
      <c r="A21" s="47" t="s">
        <v>579</v>
      </c>
      <c r="B21" s="48" t="s">
        <v>580</v>
      </c>
      <c r="C21" s="49" t="s">
        <v>581</v>
      </c>
      <c r="D21" s="48" t="s">
        <v>301</v>
      </c>
      <c r="E21" s="48" t="s">
        <v>165</v>
      </c>
      <c r="F21" s="50">
        <v>1</v>
      </c>
    </row>
    <row r="22" spans="1:6" ht="27" x14ac:dyDescent="0.25">
      <c r="A22" s="47" t="s">
        <v>582</v>
      </c>
      <c r="B22" s="48" t="s">
        <v>583</v>
      </c>
      <c r="C22" s="49" t="s">
        <v>584</v>
      </c>
      <c r="D22" s="48" t="s">
        <v>144</v>
      </c>
      <c r="E22" s="48" t="s">
        <v>585</v>
      </c>
      <c r="F22" s="50">
        <v>4</v>
      </c>
    </row>
    <row r="23" spans="1:6" x14ac:dyDescent="0.25">
      <c r="A23" s="47" t="s">
        <v>586</v>
      </c>
      <c r="B23" s="48" t="s">
        <v>587</v>
      </c>
      <c r="C23" s="49" t="s">
        <v>588</v>
      </c>
      <c r="D23" s="48" t="s">
        <v>589</v>
      </c>
      <c r="E23" s="48" t="s">
        <v>180</v>
      </c>
      <c r="F23" s="50">
        <v>4</v>
      </c>
    </row>
    <row r="24" spans="1:6" x14ac:dyDescent="0.25">
      <c r="A24" s="46" t="s">
        <v>590</v>
      </c>
      <c r="B24" s="61" t="s">
        <v>591</v>
      </c>
      <c r="C24" s="62"/>
      <c r="D24" s="62"/>
      <c r="E24" s="62"/>
      <c r="F24" s="62"/>
    </row>
    <row r="25" spans="1:6" ht="27" x14ac:dyDescent="0.25">
      <c r="A25" s="47" t="s">
        <v>592</v>
      </c>
      <c r="B25" s="48" t="s">
        <v>593</v>
      </c>
      <c r="C25" s="49" t="s">
        <v>594</v>
      </c>
      <c r="D25" s="48" t="s">
        <v>42</v>
      </c>
      <c r="E25" s="48" t="s">
        <v>165</v>
      </c>
      <c r="F25" s="50">
        <v>2</v>
      </c>
    </row>
    <row r="26" spans="1:6" ht="18" x14ac:dyDescent="0.25">
      <c r="A26" s="47" t="s">
        <v>595</v>
      </c>
      <c r="B26" s="48" t="s">
        <v>596</v>
      </c>
      <c r="C26" s="49" t="s">
        <v>597</v>
      </c>
      <c r="D26" s="48" t="s">
        <v>42</v>
      </c>
      <c r="E26" s="48" t="s">
        <v>165</v>
      </c>
      <c r="F26" s="50">
        <v>4</v>
      </c>
    </row>
    <row r="27" spans="1:6" ht="18" x14ac:dyDescent="0.25">
      <c r="A27" s="47" t="s">
        <v>598</v>
      </c>
      <c r="B27" s="48" t="s">
        <v>599</v>
      </c>
      <c r="C27" s="49" t="s">
        <v>600</v>
      </c>
      <c r="D27" s="48" t="s">
        <v>42</v>
      </c>
      <c r="E27" s="48" t="s">
        <v>165</v>
      </c>
      <c r="F27" s="50">
        <v>17</v>
      </c>
    </row>
    <row r="28" spans="1:6" ht="18" x14ac:dyDescent="0.25">
      <c r="A28" s="47" t="s">
        <v>601</v>
      </c>
      <c r="B28" s="48" t="s">
        <v>602</v>
      </c>
      <c r="C28" s="49" t="s">
        <v>603</v>
      </c>
      <c r="D28" s="48" t="s">
        <v>42</v>
      </c>
      <c r="E28" s="48" t="s">
        <v>165</v>
      </c>
      <c r="F28" s="50">
        <v>8</v>
      </c>
    </row>
    <row r="29" spans="1:6" x14ac:dyDescent="0.25">
      <c r="A29" s="47" t="s">
        <v>604</v>
      </c>
      <c r="B29" s="48" t="s">
        <v>605</v>
      </c>
      <c r="C29" s="49" t="s">
        <v>606</v>
      </c>
      <c r="D29" s="48" t="s">
        <v>42</v>
      </c>
      <c r="E29" s="48" t="s">
        <v>165</v>
      </c>
      <c r="F29" s="50">
        <v>6</v>
      </c>
    </row>
    <row r="30" spans="1:6" x14ac:dyDescent="0.25">
      <c r="A30" s="47" t="s">
        <v>607</v>
      </c>
      <c r="B30" s="48" t="s">
        <v>608</v>
      </c>
      <c r="C30" s="49" t="s">
        <v>609</v>
      </c>
      <c r="D30" s="48" t="s">
        <v>42</v>
      </c>
      <c r="E30" s="48" t="s">
        <v>165</v>
      </c>
      <c r="F30" s="50">
        <v>6</v>
      </c>
    </row>
    <row r="31" spans="1:6" x14ac:dyDescent="0.25">
      <c r="A31" s="47" t="s">
        <v>610</v>
      </c>
      <c r="B31" s="48" t="s">
        <v>611</v>
      </c>
      <c r="C31" s="49" t="s">
        <v>612</v>
      </c>
      <c r="D31" s="48" t="s">
        <v>42</v>
      </c>
      <c r="E31" s="48" t="s">
        <v>165</v>
      </c>
      <c r="F31" s="50">
        <v>1</v>
      </c>
    </row>
    <row r="32" spans="1:6" ht="18" x14ac:dyDescent="0.25">
      <c r="A32" s="47" t="s">
        <v>613</v>
      </c>
      <c r="B32" s="48" t="s">
        <v>614</v>
      </c>
      <c r="C32" s="49" t="s">
        <v>615</v>
      </c>
      <c r="D32" s="48" t="s">
        <v>42</v>
      </c>
      <c r="E32" s="48" t="s">
        <v>165</v>
      </c>
      <c r="F32" s="50">
        <v>1</v>
      </c>
    </row>
    <row r="33" spans="1:6" x14ac:dyDescent="0.25">
      <c r="A33" s="46" t="s">
        <v>616</v>
      </c>
      <c r="B33" s="61" t="s">
        <v>617</v>
      </c>
      <c r="C33" s="62"/>
      <c r="D33" s="62"/>
      <c r="E33" s="62"/>
      <c r="F33" s="62"/>
    </row>
    <row r="34" spans="1:6" ht="27" x14ac:dyDescent="0.25">
      <c r="A34" s="47" t="s">
        <v>618</v>
      </c>
      <c r="B34" s="48" t="s">
        <v>619</v>
      </c>
      <c r="C34" s="49" t="s">
        <v>620</v>
      </c>
      <c r="D34" s="48" t="s">
        <v>42</v>
      </c>
      <c r="E34" s="48" t="s">
        <v>43</v>
      </c>
      <c r="F34" s="50">
        <v>75</v>
      </c>
    </row>
    <row r="35" spans="1:6" ht="27" x14ac:dyDescent="0.25">
      <c r="A35" s="47" t="s">
        <v>621</v>
      </c>
      <c r="B35" s="48" t="s">
        <v>622</v>
      </c>
      <c r="C35" s="49" t="s">
        <v>623</v>
      </c>
      <c r="D35" s="48" t="s">
        <v>42</v>
      </c>
      <c r="E35" s="48" t="s">
        <v>43</v>
      </c>
      <c r="F35" s="50">
        <v>21</v>
      </c>
    </row>
    <row r="36" spans="1:6" ht="18" x14ac:dyDescent="0.25">
      <c r="A36" s="47" t="s">
        <v>624</v>
      </c>
      <c r="B36" s="48" t="s">
        <v>625</v>
      </c>
      <c r="C36" s="49" t="s">
        <v>626</v>
      </c>
      <c r="D36" s="48" t="s">
        <v>42</v>
      </c>
      <c r="E36" s="48" t="s">
        <v>43</v>
      </c>
      <c r="F36" s="50">
        <v>45</v>
      </c>
    </row>
    <row r="37" spans="1:6" ht="18" x14ac:dyDescent="0.25">
      <c r="A37" s="47" t="s">
        <v>627</v>
      </c>
      <c r="B37" s="48" t="s">
        <v>628</v>
      </c>
      <c r="C37" s="49" t="s">
        <v>629</v>
      </c>
      <c r="D37" s="48" t="s">
        <v>42</v>
      </c>
      <c r="E37" s="48" t="s">
        <v>43</v>
      </c>
      <c r="F37" s="50">
        <v>3</v>
      </c>
    </row>
    <row r="38" spans="1:6" ht="18" x14ac:dyDescent="0.25">
      <c r="A38" s="47" t="s">
        <v>630</v>
      </c>
      <c r="B38" s="48" t="s">
        <v>631</v>
      </c>
      <c r="C38" s="49" t="s">
        <v>632</v>
      </c>
      <c r="D38" s="48" t="s">
        <v>42</v>
      </c>
      <c r="E38" s="48" t="s">
        <v>165</v>
      </c>
      <c r="F38" s="50">
        <v>4</v>
      </c>
    </row>
    <row r="39" spans="1:6" ht="27" x14ac:dyDescent="0.25">
      <c r="A39" s="47" t="s">
        <v>633</v>
      </c>
      <c r="B39" s="48" t="s">
        <v>634</v>
      </c>
      <c r="C39" s="49" t="s">
        <v>635</v>
      </c>
      <c r="D39" s="48" t="s">
        <v>42</v>
      </c>
      <c r="E39" s="48" t="s">
        <v>43</v>
      </c>
      <c r="F39" s="50">
        <v>42</v>
      </c>
    </row>
    <row r="40" spans="1:6" ht="27" x14ac:dyDescent="0.25">
      <c r="A40" s="47" t="s">
        <v>636</v>
      </c>
      <c r="B40" s="48" t="s">
        <v>637</v>
      </c>
      <c r="C40" s="49" t="s">
        <v>638</v>
      </c>
      <c r="D40" s="48" t="s">
        <v>42</v>
      </c>
      <c r="E40" s="48" t="s">
        <v>43</v>
      </c>
      <c r="F40" s="50">
        <v>30</v>
      </c>
    </row>
    <row r="41" spans="1:6" x14ac:dyDescent="0.25">
      <c r="A41" s="46" t="s">
        <v>639</v>
      </c>
      <c r="B41" s="61" t="s">
        <v>640</v>
      </c>
      <c r="C41" s="62"/>
      <c r="D41" s="62"/>
      <c r="E41" s="62"/>
      <c r="F41" s="62"/>
    </row>
    <row r="42" spans="1:6" ht="18" x14ac:dyDescent="0.25">
      <c r="A42" s="47" t="s">
        <v>641</v>
      </c>
      <c r="B42" s="48" t="s">
        <v>642</v>
      </c>
      <c r="C42" s="49" t="s">
        <v>643</v>
      </c>
      <c r="D42" s="48" t="s">
        <v>42</v>
      </c>
      <c r="E42" s="48" t="s">
        <v>43</v>
      </c>
      <c r="F42" s="50">
        <v>91</v>
      </c>
    </row>
    <row r="43" spans="1:6" ht="45" x14ac:dyDescent="0.25">
      <c r="A43" s="47" t="s">
        <v>644</v>
      </c>
      <c r="B43" s="48" t="s">
        <v>645</v>
      </c>
      <c r="C43" s="49" t="s">
        <v>646</v>
      </c>
      <c r="D43" s="48" t="s">
        <v>301</v>
      </c>
      <c r="E43" s="48" t="s">
        <v>165</v>
      </c>
      <c r="F43" s="50">
        <v>15</v>
      </c>
    </row>
    <row r="44" spans="1:6" ht="18" x14ac:dyDescent="0.25">
      <c r="A44" s="47" t="s">
        <v>647</v>
      </c>
      <c r="B44" s="48" t="s">
        <v>648</v>
      </c>
      <c r="C44" s="49" t="s">
        <v>649</v>
      </c>
      <c r="D44" s="48" t="s">
        <v>42</v>
      </c>
      <c r="E44" s="48" t="s">
        <v>165</v>
      </c>
      <c r="F44" s="50">
        <v>1</v>
      </c>
    </row>
    <row r="45" spans="1:6" x14ac:dyDescent="0.25">
      <c r="A45" s="46" t="s">
        <v>650</v>
      </c>
      <c r="B45" s="61" t="s">
        <v>651</v>
      </c>
      <c r="C45" s="62"/>
      <c r="D45" s="62"/>
      <c r="E45" s="62"/>
      <c r="F45" s="62"/>
    </row>
    <row r="46" spans="1:6" ht="18" x14ac:dyDescent="0.25">
      <c r="A46" s="47" t="s">
        <v>652</v>
      </c>
      <c r="B46" s="48" t="s">
        <v>653</v>
      </c>
      <c r="C46" s="49" t="s">
        <v>654</v>
      </c>
      <c r="D46" s="48" t="s">
        <v>301</v>
      </c>
      <c r="E46" s="48" t="s">
        <v>43</v>
      </c>
      <c r="F46" s="50">
        <v>30</v>
      </c>
    </row>
    <row r="47" spans="1:6" x14ac:dyDescent="0.25">
      <c r="A47" s="47" t="s">
        <v>655</v>
      </c>
      <c r="B47" s="48" t="s">
        <v>656</v>
      </c>
      <c r="C47" s="49" t="s">
        <v>657</v>
      </c>
      <c r="D47" s="48" t="s">
        <v>589</v>
      </c>
      <c r="E47" s="48" t="s">
        <v>180</v>
      </c>
      <c r="F47" s="50">
        <v>1</v>
      </c>
    </row>
    <row r="48" spans="1:6" x14ac:dyDescent="0.25">
      <c r="A48" s="47" t="s">
        <v>658</v>
      </c>
      <c r="B48" s="48" t="s">
        <v>659</v>
      </c>
      <c r="C48" s="49" t="s">
        <v>660</v>
      </c>
      <c r="D48" s="48" t="s">
        <v>589</v>
      </c>
      <c r="E48" s="48" t="s">
        <v>180</v>
      </c>
      <c r="F48" s="50">
        <v>10</v>
      </c>
    </row>
    <row r="49" spans="1:6" x14ac:dyDescent="0.25">
      <c r="A49" s="47" t="s">
        <v>661</v>
      </c>
      <c r="B49" s="48" t="s">
        <v>662</v>
      </c>
      <c r="C49" s="49" t="s">
        <v>663</v>
      </c>
      <c r="D49" s="48" t="s">
        <v>589</v>
      </c>
      <c r="E49" s="48" t="s">
        <v>180</v>
      </c>
      <c r="F49" s="50">
        <v>2</v>
      </c>
    </row>
  </sheetData>
  <mergeCells count="6">
    <mergeCell ref="B33:F33"/>
    <mergeCell ref="B41:F41"/>
    <mergeCell ref="B45:F45"/>
    <mergeCell ref="B2:F2"/>
    <mergeCell ref="B3:F3"/>
    <mergeCell ref="B24:F24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0" sqref="J30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6"/>
  <sheetViews>
    <sheetView topLeftCell="B22" zoomScale="110" zoomScaleNormal="110" workbookViewId="0">
      <selection activeCell="T35" sqref="T35"/>
    </sheetView>
  </sheetViews>
  <sheetFormatPr defaultRowHeight="15" x14ac:dyDescent="0.25"/>
  <cols>
    <col min="3" max="3" width="47.42578125" customWidth="1"/>
  </cols>
  <sheetData>
    <row r="2" spans="1:7" x14ac:dyDescent="0.25">
      <c r="A2" s="45" t="s">
        <v>184</v>
      </c>
      <c r="B2" s="61" t="s">
        <v>185</v>
      </c>
      <c r="C2" s="62"/>
      <c r="D2" s="62"/>
      <c r="E2" s="62"/>
      <c r="F2" s="62"/>
    </row>
    <row r="3" spans="1:7" x14ac:dyDescent="0.25">
      <c r="A3" s="45" t="s">
        <v>222</v>
      </c>
      <c r="B3" s="61" t="s">
        <v>223</v>
      </c>
      <c r="C3" s="62"/>
      <c r="D3" s="62"/>
      <c r="E3" s="62"/>
      <c r="F3" s="62"/>
    </row>
    <row r="4" spans="1:7" ht="18" x14ac:dyDescent="0.25">
      <c r="A4" s="47" t="s">
        <v>224</v>
      </c>
      <c r="B4" s="48" t="s">
        <v>225</v>
      </c>
      <c r="C4" s="49" t="s">
        <v>226</v>
      </c>
      <c r="D4" s="48" t="s">
        <v>144</v>
      </c>
      <c r="E4" s="48" t="s">
        <v>180</v>
      </c>
      <c r="F4" s="50">
        <v>45</v>
      </c>
      <c r="G4" s="67" t="s">
        <v>352</v>
      </c>
    </row>
    <row r="5" spans="1:7" ht="18" x14ac:dyDescent="0.25">
      <c r="A5" s="47" t="s">
        <v>227</v>
      </c>
      <c r="B5" s="48" t="s">
        <v>228</v>
      </c>
      <c r="C5" s="49" t="s">
        <v>229</v>
      </c>
      <c r="D5" s="48" t="s">
        <v>42</v>
      </c>
      <c r="E5" s="48" t="s">
        <v>165</v>
      </c>
      <c r="F5" s="50">
        <v>18</v>
      </c>
      <c r="G5" s="67"/>
    </row>
    <row r="6" spans="1:7" ht="18" x14ac:dyDescent="0.25">
      <c r="A6" s="47" t="s">
        <v>230</v>
      </c>
      <c r="B6" s="48" t="s">
        <v>231</v>
      </c>
      <c r="C6" s="49" t="s">
        <v>232</v>
      </c>
      <c r="D6" s="48" t="s">
        <v>42</v>
      </c>
      <c r="E6" s="48" t="s">
        <v>165</v>
      </c>
      <c r="F6" s="50">
        <v>4</v>
      </c>
      <c r="G6" s="67"/>
    </row>
    <row r="7" spans="1:7" x14ac:dyDescent="0.25">
      <c r="A7" s="47" t="s">
        <v>233</v>
      </c>
      <c r="B7" s="48" t="s">
        <v>234</v>
      </c>
      <c r="C7" s="49" t="s">
        <v>235</v>
      </c>
      <c r="D7" s="48" t="s">
        <v>42</v>
      </c>
      <c r="E7" s="48" t="s">
        <v>165</v>
      </c>
      <c r="F7" s="50">
        <v>2</v>
      </c>
      <c r="G7" s="67"/>
    </row>
    <row r="8" spans="1:7" ht="18" x14ac:dyDescent="0.25">
      <c r="A8" s="47" t="s">
        <v>236</v>
      </c>
      <c r="B8" s="48" t="s">
        <v>237</v>
      </c>
      <c r="C8" s="49" t="s">
        <v>238</v>
      </c>
      <c r="D8" s="48" t="s">
        <v>42</v>
      </c>
      <c r="E8" s="48" t="s">
        <v>165</v>
      </c>
      <c r="F8" s="50">
        <v>2</v>
      </c>
      <c r="G8" s="67"/>
    </row>
    <row r="9" spans="1:7" ht="27" x14ac:dyDescent="0.25">
      <c r="A9" s="47" t="s">
        <v>239</v>
      </c>
      <c r="B9" s="48" t="s">
        <v>240</v>
      </c>
      <c r="C9" s="49" t="s">
        <v>241</v>
      </c>
      <c r="D9" s="48" t="s">
        <v>42</v>
      </c>
      <c r="E9" s="48" t="s">
        <v>165</v>
      </c>
      <c r="F9" s="50">
        <v>2</v>
      </c>
      <c r="G9" s="67"/>
    </row>
    <row r="10" spans="1:7" ht="18" x14ac:dyDescent="0.25">
      <c r="A10" s="47" t="s">
        <v>242</v>
      </c>
      <c r="B10" s="48" t="s">
        <v>243</v>
      </c>
      <c r="C10" s="49" t="s">
        <v>244</v>
      </c>
      <c r="D10" s="48" t="s">
        <v>42</v>
      </c>
      <c r="E10" s="48" t="s">
        <v>165</v>
      </c>
      <c r="F10" s="50">
        <v>6</v>
      </c>
      <c r="G10" s="67"/>
    </row>
    <row r="11" spans="1:7" ht="27" x14ac:dyDescent="0.25">
      <c r="A11" s="47" t="s">
        <v>245</v>
      </c>
      <c r="B11" s="48" t="s">
        <v>246</v>
      </c>
      <c r="C11" s="49" t="s">
        <v>247</v>
      </c>
      <c r="D11" s="48" t="s">
        <v>42</v>
      </c>
      <c r="E11" s="48" t="s">
        <v>165</v>
      </c>
      <c r="F11" s="50">
        <v>2</v>
      </c>
      <c r="G11" s="67"/>
    </row>
    <row r="12" spans="1:7" ht="18" x14ac:dyDescent="0.25">
      <c r="A12" s="47" t="s">
        <v>248</v>
      </c>
      <c r="B12" s="48" t="s">
        <v>249</v>
      </c>
      <c r="C12" s="49" t="s">
        <v>250</v>
      </c>
      <c r="D12" s="48" t="s">
        <v>42</v>
      </c>
      <c r="E12" s="48" t="s">
        <v>165</v>
      </c>
      <c r="F12" s="50">
        <v>26</v>
      </c>
      <c r="G12" s="67"/>
    </row>
    <row r="13" spans="1:7" ht="18" x14ac:dyDescent="0.25">
      <c r="A13" s="47" t="s">
        <v>251</v>
      </c>
      <c r="B13" s="48" t="s">
        <v>252</v>
      </c>
      <c r="C13" s="49" t="s">
        <v>253</v>
      </c>
      <c r="D13" s="48" t="s">
        <v>42</v>
      </c>
      <c r="E13" s="48" t="s">
        <v>165</v>
      </c>
      <c r="F13" s="50">
        <v>57</v>
      </c>
      <c r="G13" s="67"/>
    </row>
    <row r="14" spans="1:7" ht="18" x14ac:dyDescent="0.25">
      <c r="A14" s="47" t="s">
        <v>254</v>
      </c>
      <c r="B14" s="48" t="s">
        <v>255</v>
      </c>
      <c r="C14" s="49" t="s">
        <v>256</v>
      </c>
      <c r="D14" s="48" t="s">
        <v>42</v>
      </c>
      <c r="E14" s="48" t="s">
        <v>165</v>
      </c>
      <c r="F14" s="50">
        <v>2</v>
      </c>
      <c r="G14" s="67"/>
    </row>
    <row r="15" spans="1:7" ht="18" x14ac:dyDescent="0.25">
      <c r="A15" s="47" t="s">
        <v>257</v>
      </c>
      <c r="B15" s="48" t="s">
        <v>258</v>
      </c>
      <c r="C15" s="49" t="s">
        <v>259</v>
      </c>
      <c r="D15" s="48" t="s">
        <v>42</v>
      </c>
      <c r="E15" s="48" t="s">
        <v>165</v>
      </c>
      <c r="F15" s="50">
        <v>9</v>
      </c>
      <c r="G15" s="67"/>
    </row>
    <row r="16" spans="1:7" ht="18" x14ac:dyDescent="0.25">
      <c r="A16" s="47" t="s">
        <v>260</v>
      </c>
      <c r="B16" s="48" t="s">
        <v>261</v>
      </c>
      <c r="C16" s="49" t="s">
        <v>262</v>
      </c>
      <c r="D16" s="48" t="s">
        <v>42</v>
      </c>
      <c r="E16" s="48" t="s">
        <v>165</v>
      </c>
      <c r="F16" s="50">
        <v>63</v>
      </c>
      <c r="G16" s="67"/>
    </row>
    <row r="17" spans="1:7" x14ac:dyDescent="0.25">
      <c r="A17" s="45" t="s">
        <v>263</v>
      </c>
      <c r="B17" s="61" t="s">
        <v>264</v>
      </c>
      <c r="C17" s="62"/>
      <c r="D17" s="62"/>
      <c r="E17" s="62"/>
      <c r="F17" s="62"/>
      <c r="G17" s="67"/>
    </row>
    <row r="18" spans="1:7" ht="27" x14ac:dyDescent="0.25">
      <c r="A18" s="47" t="s">
        <v>265</v>
      </c>
      <c r="B18" s="48" t="s">
        <v>266</v>
      </c>
      <c r="C18" s="49" t="s">
        <v>267</v>
      </c>
      <c r="D18" s="48" t="s">
        <v>42</v>
      </c>
      <c r="E18" s="48" t="s">
        <v>43</v>
      </c>
      <c r="F18" s="50">
        <v>1970</v>
      </c>
      <c r="G18" s="67"/>
    </row>
    <row r="19" spans="1:7" ht="27" x14ac:dyDescent="0.25">
      <c r="A19" s="47" t="s">
        <v>268</v>
      </c>
      <c r="B19" s="48" t="s">
        <v>269</v>
      </c>
      <c r="C19" s="49" t="s">
        <v>270</v>
      </c>
      <c r="D19" s="48" t="s">
        <v>42</v>
      </c>
      <c r="E19" s="48" t="s">
        <v>43</v>
      </c>
      <c r="F19" s="50">
        <v>210</v>
      </c>
      <c r="G19" s="67"/>
    </row>
    <row r="20" spans="1:7" ht="27" x14ac:dyDescent="0.25">
      <c r="A20" s="47" t="s">
        <v>271</v>
      </c>
      <c r="B20" s="48" t="s">
        <v>272</v>
      </c>
      <c r="C20" s="49" t="s">
        <v>273</v>
      </c>
      <c r="D20" s="48" t="s">
        <v>42</v>
      </c>
      <c r="E20" s="48" t="s">
        <v>43</v>
      </c>
      <c r="F20" s="50">
        <v>150</v>
      </c>
      <c r="G20" s="67"/>
    </row>
    <row r="21" spans="1:7" ht="18" x14ac:dyDescent="0.25">
      <c r="A21" s="47" t="s">
        <v>274</v>
      </c>
      <c r="B21" s="48" t="s">
        <v>275</v>
      </c>
      <c r="C21" s="49" t="s">
        <v>276</v>
      </c>
      <c r="D21" s="48" t="s">
        <v>42</v>
      </c>
      <c r="E21" s="48" t="s">
        <v>43</v>
      </c>
      <c r="F21" s="50">
        <v>50</v>
      </c>
      <c r="G21" s="67"/>
    </row>
    <row r="22" spans="1:7" ht="18" x14ac:dyDescent="0.25">
      <c r="A22" s="47" t="s">
        <v>277</v>
      </c>
      <c r="B22" s="48" t="s">
        <v>278</v>
      </c>
      <c r="C22" s="49" t="s">
        <v>279</v>
      </c>
      <c r="D22" s="48" t="s">
        <v>42</v>
      </c>
      <c r="E22" s="48" t="s">
        <v>165</v>
      </c>
      <c r="F22" s="50">
        <v>2</v>
      </c>
      <c r="G22" s="67"/>
    </row>
    <row r="23" spans="1:7" ht="18" x14ac:dyDescent="0.25">
      <c r="A23" s="47" t="s">
        <v>280</v>
      </c>
      <c r="B23" s="48" t="s">
        <v>281</v>
      </c>
      <c r="C23" s="49" t="s">
        <v>282</v>
      </c>
      <c r="D23" s="48" t="s">
        <v>42</v>
      </c>
      <c r="E23" s="48" t="s">
        <v>165</v>
      </c>
      <c r="F23" s="50">
        <v>2</v>
      </c>
      <c r="G23" s="67"/>
    </row>
    <row r="24" spans="1:7" ht="18" x14ac:dyDescent="0.25">
      <c r="A24" s="47" t="s">
        <v>283</v>
      </c>
      <c r="B24" s="48" t="s">
        <v>284</v>
      </c>
      <c r="C24" s="49" t="s">
        <v>285</v>
      </c>
      <c r="D24" s="48" t="s">
        <v>42</v>
      </c>
      <c r="E24" s="48" t="s">
        <v>165</v>
      </c>
      <c r="F24" s="50">
        <v>1</v>
      </c>
      <c r="G24" s="67"/>
    </row>
    <row r="25" spans="1:7" ht="18" x14ac:dyDescent="0.25">
      <c r="A25" s="47" t="s">
        <v>286</v>
      </c>
      <c r="B25" s="48" t="s">
        <v>287</v>
      </c>
      <c r="C25" s="49" t="s">
        <v>288</v>
      </c>
      <c r="D25" s="48" t="s">
        <v>42</v>
      </c>
      <c r="E25" s="48" t="s">
        <v>165</v>
      </c>
      <c r="F25" s="50">
        <v>2</v>
      </c>
      <c r="G25" s="67"/>
    </row>
    <row r="26" spans="1:7" ht="18" x14ac:dyDescent="0.25">
      <c r="A26" s="47" t="s">
        <v>289</v>
      </c>
      <c r="B26" s="48" t="s">
        <v>290</v>
      </c>
      <c r="C26" s="49" t="s">
        <v>291</v>
      </c>
      <c r="D26" s="48" t="s">
        <v>42</v>
      </c>
      <c r="E26" s="48" t="s">
        <v>165</v>
      </c>
      <c r="F26" s="50">
        <v>1</v>
      </c>
      <c r="G26" s="67"/>
    </row>
    <row r="27" spans="1:7" ht="18" x14ac:dyDescent="0.25">
      <c r="A27" s="47" t="s">
        <v>292</v>
      </c>
      <c r="B27" s="48" t="s">
        <v>293</v>
      </c>
      <c r="C27" s="49" t="s">
        <v>294</v>
      </c>
      <c r="D27" s="48" t="s">
        <v>42</v>
      </c>
      <c r="E27" s="48" t="s">
        <v>165</v>
      </c>
      <c r="F27" s="50">
        <v>2</v>
      </c>
      <c r="G27" s="67"/>
    </row>
    <row r="28" spans="1:7" ht="18" x14ac:dyDescent="0.25">
      <c r="A28" s="47" t="s">
        <v>295</v>
      </c>
      <c r="B28" s="48" t="s">
        <v>296</v>
      </c>
      <c r="C28" s="49" t="s">
        <v>297</v>
      </c>
      <c r="D28" s="48" t="s">
        <v>42</v>
      </c>
      <c r="E28" s="48" t="s">
        <v>165</v>
      </c>
      <c r="F28" s="50">
        <v>1</v>
      </c>
      <c r="G28" s="67"/>
    </row>
    <row r="29" spans="1:7" ht="18" x14ac:dyDescent="0.25">
      <c r="A29" s="47" t="s">
        <v>298</v>
      </c>
      <c r="B29" s="48" t="s">
        <v>299</v>
      </c>
      <c r="C29" s="49" t="s">
        <v>300</v>
      </c>
      <c r="D29" s="48" t="s">
        <v>301</v>
      </c>
      <c r="E29" s="48" t="s">
        <v>43</v>
      </c>
      <c r="F29" s="50">
        <v>600</v>
      </c>
      <c r="G29" s="67"/>
    </row>
    <row r="30" spans="1:7" ht="18" x14ac:dyDescent="0.25">
      <c r="A30" s="47" t="s">
        <v>302</v>
      </c>
      <c r="B30" s="48" t="s">
        <v>303</v>
      </c>
      <c r="C30" s="49" t="s">
        <v>304</v>
      </c>
      <c r="D30" s="48" t="s">
        <v>42</v>
      </c>
      <c r="E30" s="48" t="s">
        <v>43</v>
      </c>
      <c r="F30" s="50">
        <v>200</v>
      </c>
      <c r="G30" s="67"/>
    </row>
    <row r="31" spans="1:7" ht="18" x14ac:dyDescent="0.25">
      <c r="A31" s="47" t="s">
        <v>305</v>
      </c>
      <c r="B31" s="48" t="s">
        <v>306</v>
      </c>
      <c r="C31" s="49" t="s">
        <v>307</v>
      </c>
      <c r="D31" s="48" t="s">
        <v>42</v>
      </c>
      <c r="E31" s="48" t="s">
        <v>43</v>
      </c>
      <c r="F31" s="50">
        <v>100</v>
      </c>
      <c r="G31" s="67"/>
    </row>
    <row r="32" spans="1:7" ht="36" x14ac:dyDescent="0.25">
      <c r="A32" s="47" t="s">
        <v>308</v>
      </c>
      <c r="B32" s="48" t="s">
        <v>309</v>
      </c>
      <c r="C32" s="49" t="s">
        <v>310</v>
      </c>
      <c r="D32" s="48" t="s">
        <v>42</v>
      </c>
      <c r="E32" s="48" t="s">
        <v>165</v>
      </c>
      <c r="F32" s="50">
        <v>1</v>
      </c>
      <c r="G32" s="67"/>
    </row>
    <row r="33" spans="1:7" ht="18" x14ac:dyDescent="0.25">
      <c r="A33" s="47" t="s">
        <v>311</v>
      </c>
      <c r="B33" s="48" t="s">
        <v>312</v>
      </c>
      <c r="C33" s="49" t="s">
        <v>313</v>
      </c>
      <c r="D33" s="48" t="s">
        <v>42</v>
      </c>
      <c r="E33" s="48" t="s">
        <v>165</v>
      </c>
      <c r="F33" s="50">
        <v>1</v>
      </c>
      <c r="G33" s="67"/>
    </row>
    <row r="34" spans="1:7" x14ac:dyDescent="0.25">
      <c r="A34" s="45" t="s">
        <v>314</v>
      </c>
      <c r="B34" s="61" t="s">
        <v>315</v>
      </c>
      <c r="C34" s="62"/>
      <c r="D34" s="62"/>
      <c r="E34" s="62"/>
      <c r="F34" s="62"/>
      <c r="G34" s="67"/>
    </row>
    <row r="35" spans="1:7" ht="27" x14ac:dyDescent="0.25">
      <c r="A35" s="47" t="s">
        <v>316</v>
      </c>
      <c r="B35" s="48" t="s">
        <v>317</v>
      </c>
      <c r="C35" s="49" t="s">
        <v>318</v>
      </c>
      <c r="D35" s="48" t="s">
        <v>42</v>
      </c>
      <c r="E35" s="48" t="s">
        <v>165</v>
      </c>
      <c r="F35" s="50">
        <v>1</v>
      </c>
      <c r="G35" s="67"/>
    </row>
    <row r="36" spans="1:7" ht="18" x14ac:dyDescent="0.25">
      <c r="A36" s="47" t="s">
        <v>319</v>
      </c>
      <c r="B36" s="48" t="s">
        <v>320</v>
      </c>
      <c r="C36" s="49" t="s">
        <v>321</v>
      </c>
      <c r="D36" s="48" t="s">
        <v>144</v>
      </c>
      <c r="E36" s="48" t="s">
        <v>180</v>
      </c>
      <c r="F36" s="50">
        <v>1</v>
      </c>
      <c r="G36" s="67"/>
    </row>
    <row r="37" spans="1:7" x14ac:dyDescent="0.25">
      <c r="A37" s="47" t="s">
        <v>322</v>
      </c>
      <c r="B37" s="48" t="s">
        <v>323</v>
      </c>
      <c r="C37" s="49" t="s">
        <v>324</v>
      </c>
      <c r="D37" s="48" t="s">
        <v>144</v>
      </c>
      <c r="E37" s="48" t="s">
        <v>180</v>
      </c>
      <c r="F37" s="50">
        <v>2</v>
      </c>
      <c r="G37" s="67"/>
    </row>
    <row r="38" spans="1:7" ht="18" x14ac:dyDescent="0.25">
      <c r="A38" s="47" t="s">
        <v>325</v>
      </c>
      <c r="B38" s="48" t="s">
        <v>326</v>
      </c>
      <c r="C38" s="49" t="s">
        <v>327</v>
      </c>
      <c r="D38" s="48" t="s">
        <v>42</v>
      </c>
      <c r="E38" s="48" t="s">
        <v>165</v>
      </c>
      <c r="F38" s="50">
        <v>7</v>
      </c>
      <c r="G38" s="67"/>
    </row>
    <row r="39" spans="1:7" ht="18" x14ac:dyDescent="0.25">
      <c r="A39" s="47" t="s">
        <v>328</v>
      </c>
      <c r="B39" s="48" t="s">
        <v>329</v>
      </c>
      <c r="C39" s="49" t="s">
        <v>330</v>
      </c>
      <c r="D39" s="48" t="s">
        <v>144</v>
      </c>
      <c r="E39" s="48" t="s">
        <v>180</v>
      </c>
      <c r="F39" s="50">
        <v>1</v>
      </c>
      <c r="G39" s="67"/>
    </row>
    <row r="40" spans="1:7" x14ac:dyDescent="0.25">
      <c r="A40" s="47" t="s">
        <v>331</v>
      </c>
      <c r="B40" s="48" t="s">
        <v>332</v>
      </c>
      <c r="C40" s="49" t="s">
        <v>333</v>
      </c>
      <c r="D40" s="48" t="s">
        <v>144</v>
      </c>
      <c r="E40" s="48" t="s">
        <v>180</v>
      </c>
      <c r="F40" s="50">
        <v>1</v>
      </c>
      <c r="G40" s="67"/>
    </row>
    <row r="41" spans="1:7" x14ac:dyDescent="0.25">
      <c r="A41" s="47" t="s">
        <v>334</v>
      </c>
      <c r="B41" s="48" t="s">
        <v>335</v>
      </c>
      <c r="C41" s="49" t="s">
        <v>336</v>
      </c>
      <c r="D41" s="48" t="s">
        <v>144</v>
      </c>
      <c r="E41" s="48" t="s">
        <v>180</v>
      </c>
      <c r="F41" s="50">
        <v>1</v>
      </c>
      <c r="G41" s="67"/>
    </row>
    <row r="42" spans="1:7" x14ac:dyDescent="0.25">
      <c r="A42" s="47" t="s">
        <v>337</v>
      </c>
      <c r="B42" s="48" t="s">
        <v>338</v>
      </c>
      <c r="C42" s="49" t="s">
        <v>339</v>
      </c>
      <c r="D42" s="48" t="s">
        <v>144</v>
      </c>
      <c r="E42" s="48" t="s">
        <v>180</v>
      </c>
      <c r="F42" s="50">
        <v>11</v>
      </c>
      <c r="G42" s="67"/>
    </row>
    <row r="43" spans="1:7" x14ac:dyDescent="0.25">
      <c r="A43" s="47" t="s">
        <v>340</v>
      </c>
      <c r="B43" s="48" t="s">
        <v>341</v>
      </c>
      <c r="C43" s="49" t="s">
        <v>342</v>
      </c>
      <c r="D43" s="48" t="s">
        <v>144</v>
      </c>
      <c r="E43" s="48" t="s">
        <v>169</v>
      </c>
      <c r="F43" s="50">
        <v>300</v>
      </c>
      <c r="G43" s="67"/>
    </row>
    <row r="44" spans="1:7" ht="27" x14ac:dyDescent="0.25">
      <c r="A44" s="47" t="s">
        <v>343</v>
      </c>
      <c r="B44" s="48" t="s">
        <v>344</v>
      </c>
      <c r="C44" s="49" t="s">
        <v>345</v>
      </c>
      <c r="D44" s="48" t="s">
        <v>42</v>
      </c>
      <c r="E44" s="48" t="s">
        <v>165</v>
      </c>
      <c r="F44" s="50">
        <v>2</v>
      </c>
      <c r="G44" s="67"/>
    </row>
    <row r="45" spans="1:7" x14ac:dyDescent="0.25">
      <c r="A45" s="47" t="s">
        <v>346</v>
      </c>
      <c r="B45" s="48" t="s">
        <v>347</v>
      </c>
      <c r="C45" s="49" t="s">
        <v>348</v>
      </c>
      <c r="D45" s="48" t="s">
        <v>144</v>
      </c>
      <c r="E45" s="48" t="s">
        <v>169</v>
      </c>
      <c r="F45" s="50">
        <v>50</v>
      </c>
      <c r="G45" s="67"/>
    </row>
    <row r="46" spans="1:7" ht="18" x14ac:dyDescent="0.25">
      <c r="A46" s="47" t="s">
        <v>349</v>
      </c>
      <c r="B46" s="48" t="s">
        <v>350</v>
      </c>
      <c r="C46" s="49" t="s">
        <v>351</v>
      </c>
      <c r="D46" s="48" t="s">
        <v>144</v>
      </c>
      <c r="E46" s="48" t="s">
        <v>169</v>
      </c>
      <c r="F46" s="50">
        <v>100</v>
      </c>
      <c r="G46" s="67"/>
    </row>
  </sheetData>
  <mergeCells count="5">
    <mergeCell ref="B2:F2"/>
    <mergeCell ref="B3:F3"/>
    <mergeCell ref="B17:F17"/>
    <mergeCell ref="B34:F34"/>
    <mergeCell ref="G4:G46"/>
  </mergeCells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zoomScale="140" zoomScaleNormal="140" workbookViewId="0">
      <selection activeCell="I14" sqref="I14"/>
    </sheetView>
  </sheetViews>
  <sheetFormatPr defaultRowHeight="15" x14ac:dyDescent="0.25"/>
  <cols>
    <col min="3" max="3" width="49.42578125" customWidth="1"/>
  </cols>
  <sheetData>
    <row r="2" spans="1:6" x14ac:dyDescent="0.25">
      <c r="A2" s="45" t="s">
        <v>157</v>
      </c>
      <c r="B2" s="61" t="s">
        <v>158</v>
      </c>
      <c r="C2" s="62"/>
      <c r="D2" s="62"/>
      <c r="E2" s="62"/>
      <c r="F2" s="62"/>
    </row>
    <row r="3" spans="1:6" x14ac:dyDescent="0.25">
      <c r="A3" s="47" t="s">
        <v>159</v>
      </c>
      <c r="B3" s="48" t="s">
        <v>160</v>
      </c>
      <c r="C3" s="49" t="s">
        <v>161</v>
      </c>
      <c r="D3" s="48" t="s">
        <v>42</v>
      </c>
      <c r="E3" s="48" t="s">
        <v>43</v>
      </c>
      <c r="F3" s="50">
        <v>100</v>
      </c>
    </row>
    <row r="4" spans="1:6" ht="18" x14ac:dyDescent="0.25">
      <c r="A4" s="47" t="s">
        <v>162</v>
      </c>
      <c r="B4" s="48" t="s">
        <v>163</v>
      </c>
      <c r="C4" s="49" t="s">
        <v>164</v>
      </c>
      <c r="D4" s="48" t="s">
        <v>42</v>
      </c>
      <c r="E4" s="48" t="s">
        <v>165</v>
      </c>
      <c r="F4" s="50">
        <v>12</v>
      </c>
    </row>
    <row r="5" spans="1:6" ht="18" x14ac:dyDescent="0.25">
      <c r="A5" s="47" t="s">
        <v>166</v>
      </c>
      <c r="B5" s="48" t="s">
        <v>167</v>
      </c>
      <c r="C5" s="49" t="s">
        <v>168</v>
      </c>
      <c r="D5" s="48" t="s">
        <v>144</v>
      </c>
      <c r="E5" s="48" t="s">
        <v>169</v>
      </c>
      <c r="F5" s="50">
        <v>76</v>
      </c>
    </row>
    <row r="6" spans="1:6" ht="18" x14ac:dyDescent="0.25">
      <c r="A6" s="47" t="s">
        <v>170</v>
      </c>
      <c r="B6" s="48" t="s">
        <v>171</v>
      </c>
      <c r="C6" s="49" t="s">
        <v>172</v>
      </c>
      <c r="D6" s="48" t="s">
        <v>42</v>
      </c>
      <c r="E6" s="48" t="s">
        <v>165</v>
      </c>
      <c r="F6" s="50">
        <v>12</v>
      </c>
    </row>
    <row r="7" spans="1:6" ht="18" x14ac:dyDescent="0.25">
      <c r="A7" s="47" t="s">
        <v>173</v>
      </c>
      <c r="B7" s="48" t="s">
        <v>174</v>
      </c>
      <c r="C7" s="49" t="s">
        <v>175</v>
      </c>
      <c r="D7" s="48" t="s">
        <v>42</v>
      </c>
      <c r="E7" s="48" t="s">
        <v>176</v>
      </c>
      <c r="F7" s="50">
        <v>3</v>
      </c>
    </row>
    <row r="8" spans="1:6" ht="18" x14ac:dyDescent="0.25">
      <c r="A8" s="47" t="s">
        <v>177</v>
      </c>
      <c r="B8" s="48" t="s">
        <v>178</v>
      </c>
      <c r="C8" s="49" t="s">
        <v>179</v>
      </c>
      <c r="D8" s="48" t="s">
        <v>144</v>
      </c>
      <c r="E8" s="48" t="s">
        <v>180</v>
      </c>
      <c r="F8" s="50">
        <v>14</v>
      </c>
    </row>
    <row r="9" spans="1:6" ht="18" x14ac:dyDescent="0.25">
      <c r="A9" s="47" t="s">
        <v>181</v>
      </c>
      <c r="B9" s="48" t="s">
        <v>182</v>
      </c>
      <c r="C9" s="49" t="s">
        <v>183</v>
      </c>
      <c r="D9" s="48" t="s">
        <v>144</v>
      </c>
      <c r="E9" s="48" t="s">
        <v>180</v>
      </c>
      <c r="F9" s="50">
        <v>14</v>
      </c>
    </row>
  </sheetData>
  <mergeCells count="1">
    <mergeCell ref="B2:F2"/>
  </mergeCells>
  <pageMargins left="0.511811024" right="0.511811024" top="0.78740157499999996" bottom="0.78740157499999996" header="0.31496062000000002" footer="0.31496062000000002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4"/>
  <sheetViews>
    <sheetView workbookViewId="0">
      <selection activeCell="H24" sqref="H24"/>
    </sheetView>
  </sheetViews>
  <sheetFormatPr defaultRowHeight="15" x14ac:dyDescent="0.25"/>
  <cols>
    <col min="3" max="3" width="58.5703125" customWidth="1"/>
  </cols>
  <sheetData>
    <row r="2" spans="1:6" x14ac:dyDescent="0.25">
      <c r="A2" s="45" t="s">
        <v>186</v>
      </c>
      <c r="B2" s="61" t="s">
        <v>187</v>
      </c>
      <c r="C2" s="62"/>
      <c r="D2" s="62"/>
      <c r="E2" s="62"/>
      <c r="F2" s="62"/>
    </row>
    <row r="3" spans="1:6" ht="18" x14ac:dyDescent="0.25">
      <c r="A3" s="47" t="s">
        <v>188</v>
      </c>
      <c r="B3" s="48" t="s">
        <v>189</v>
      </c>
      <c r="C3" s="49" t="s">
        <v>190</v>
      </c>
      <c r="D3" s="48" t="s">
        <v>42</v>
      </c>
      <c r="E3" s="48" t="s">
        <v>165</v>
      </c>
      <c r="F3" s="50">
        <v>2</v>
      </c>
    </row>
    <row r="4" spans="1:6" ht="18" x14ac:dyDescent="0.25">
      <c r="A4" s="47" t="s">
        <v>191</v>
      </c>
      <c r="B4" s="48" t="s">
        <v>163</v>
      </c>
      <c r="C4" s="49" t="s">
        <v>164</v>
      </c>
      <c r="D4" s="48" t="s">
        <v>42</v>
      </c>
      <c r="E4" s="48" t="s">
        <v>165</v>
      </c>
      <c r="F4" s="50">
        <v>1</v>
      </c>
    </row>
    <row r="5" spans="1:6" x14ac:dyDescent="0.25">
      <c r="A5" s="47" t="s">
        <v>192</v>
      </c>
      <c r="B5" s="48" t="s">
        <v>193</v>
      </c>
      <c r="C5" s="49" t="s">
        <v>194</v>
      </c>
      <c r="D5" s="48" t="s">
        <v>144</v>
      </c>
      <c r="E5" s="48" t="s">
        <v>180</v>
      </c>
      <c r="F5" s="50">
        <v>1</v>
      </c>
    </row>
    <row r="6" spans="1:6" x14ac:dyDescent="0.25">
      <c r="A6" s="47" t="s">
        <v>195</v>
      </c>
      <c r="B6" s="48" t="s">
        <v>196</v>
      </c>
      <c r="C6" s="49" t="s">
        <v>197</v>
      </c>
      <c r="D6" s="48" t="s">
        <v>144</v>
      </c>
      <c r="E6" s="48" t="s">
        <v>180</v>
      </c>
      <c r="F6" s="50">
        <v>1</v>
      </c>
    </row>
    <row r="7" spans="1:6" x14ac:dyDescent="0.25">
      <c r="A7" s="47" t="s">
        <v>198</v>
      </c>
      <c r="B7" s="48" t="s">
        <v>199</v>
      </c>
      <c r="C7" s="49" t="s">
        <v>200</v>
      </c>
      <c r="D7" s="48" t="s">
        <v>144</v>
      </c>
      <c r="E7" s="48" t="s">
        <v>180</v>
      </c>
      <c r="F7" s="50">
        <v>1</v>
      </c>
    </row>
    <row r="8" spans="1:6" x14ac:dyDescent="0.25">
      <c r="A8" s="47" t="s">
        <v>201</v>
      </c>
      <c r="B8" s="48" t="s">
        <v>202</v>
      </c>
      <c r="C8" s="49" t="s">
        <v>203</v>
      </c>
      <c r="D8" s="48" t="s">
        <v>144</v>
      </c>
      <c r="E8" s="48" t="s">
        <v>169</v>
      </c>
      <c r="F8" s="50">
        <v>3</v>
      </c>
    </row>
    <row r="9" spans="1:6" ht="18" x14ac:dyDescent="0.25">
      <c r="A9" s="47" t="s">
        <v>204</v>
      </c>
      <c r="B9" s="48" t="s">
        <v>205</v>
      </c>
      <c r="C9" s="49" t="s">
        <v>206</v>
      </c>
      <c r="D9" s="48" t="s">
        <v>144</v>
      </c>
      <c r="E9" s="48" t="s">
        <v>180</v>
      </c>
      <c r="F9" s="50">
        <v>1</v>
      </c>
    </row>
    <row r="10" spans="1:6" x14ac:dyDescent="0.25">
      <c r="A10" s="47" t="s">
        <v>207</v>
      </c>
      <c r="B10" s="48" t="s">
        <v>208</v>
      </c>
      <c r="C10" s="49" t="s">
        <v>209</v>
      </c>
      <c r="D10" s="48" t="s">
        <v>144</v>
      </c>
      <c r="E10" s="48" t="s">
        <v>180</v>
      </c>
      <c r="F10" s="50">
        <v>1</v>
      </c>
    </row>
    <row r="11" spans="1:6" x14ac:dyDescent="0.25">
      <c r="A11" s="47" t="s">
        <v>210</v>
      </c>
      <c r="B11" s="48" t="s">
        <v>211</v>
      </c>
      <c r="C11" s="49" t="s">
        <v>212</v>
      </c>
      <c r="D11" s="48" t="s">
        <v>144</v>
      </c>
      <c r="E11" s="48" t="s">
        <v>180</v>
      </c>
      <c r="F11" s="50">
        <v>1</v>
      </c>
    </row>
    <row r="12" spans="1:6" x14ac:dyDescent="0.25">
      <c r="A12" s="47" t="s">
        <v>213</v>
      </c>
      <c r="B12" s="48" t="s">
        <v>214</v>
      </c>
      <c r="C12" s="49" t="s">
        <v>215</v>
      </c>
      <c r="D12" s="48" t="s">
        <v>144</v>
      </c>
      <c r="E12" s="48" t="s">
        <v>180</v>
      </c>
      <c r="F12" s="50">
        <v>1</v>
      </c>
    </row>
    <row r="13" spans="1:6" x14ac:dyDescent="0.25">
      <c r="A13" s="47" t="s">
        <v>216</v>
      </c>
      <c r="B13" s="48" t="s">
        <v>217</v>
      </c>
      <c r="C13" s="49" t="s">
        <v>218</v>
      </c>
      <c r="D13" s="48" t="s">
        <v>144</v>
      </c>
      <c r="E13" s="48" t="s">
        <v>180</v>
      </c>
      <c r="F13" s="50">
        <v>15</v>
      </c>
    </row>
    <row r="14" spans="1:6" x14ac:dyDescent="0.25">
      <c r="A14" s="47" t="s">
        <v>219</v>
      </c>
      <c r="B14" s="48" t="s">
        <v>220</v>
      </c>
      <c r="C14" s="49" t="s">
        <v>221</v>
      </c>
      <c r="D14" s="48" t="s">
        <v>144</v>
      </c>
      <c r="E14" s="48" t="s">
        <v>169</v>
      </c>
      <c r="F14" s="50">
        <v>36</v>
      </c>
    </row>
  </sheetData>
  <mergeCells count="1">
    <mergeCell ref="B2:F2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FUNDAÇÃO</vt:lpstr>
      <vt:lpstr>ARQUITETURA</vt:lpstr>
      <vt:lpstr>SUPERESTRUTURA</vt:lpstr>
      <vt:lpstr>COBERTURA</vt:lpstr>
      <vt:lpstr>HIDRAULICA</vt:lpstr>
      <vt:lpstr>GASES MEDICINAIS</vt:lpstr>
      <vt:lpstr>ELETRICA</vt:lpstr>
      <vt:lpstr>SPDA</vt:lpstr>
      <vt:lpstr>PADRÃO DE ENTRADA</vt:lpstr>
      <vt:lpstr>GERAL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FFF Engenharia</dc:creator>
  <cp:lastModifiedBy>FFF Engenharia</cp:lastModifiedBy>
  <dcterms:created xsi:type="dcterms:W3CDTF">2018-11-12T07:52:38Z</dcterms:created>
  <dcterms:modified xsi:type="dcterms:W3CDTF">2019-03-04T18:55:32Z</dcterms:modified>
</cp:coreProperties>
</file>