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450" tabRatio="500"/>
  </bookViews>
  <sheets>
    <sheet name="orçamento - CRAS IV " sheetId="4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45" i="4" l="1"/>
  <c r="H29" i="4"/>
  <c r="H11" i="4"/>
  <c r="I11" i="4" s="1"/>
  <c r="H12" i="4"/>
  <c r="I12" i="4" s="1"/>
  <c r="H13" i="4"/>
  <c r="I13" i="4" s="1"/>
  <c r="H14" i="4"/>
  <c r="I14" i="4" s="1"/>
  <c r="H15" i="4"/>
  <c r="I15" i="4" s="1"/>
  <c r="H16" i="4"/>
  <c r="I16" i="4" s="1"/>
  <c r="H17" i="4"/>
  <c r="I17" i="4" s="1"/>
  <c r="H18" i="4"/>
  <c r="I18" i="4" s="1"/>
  <c r="H19" i="4"/>
  <c r="I19" i="4" s="1"/>
  <c r="H20" i="4"/>
  <c r="I20" i="4" s="1"/>
  <c r="H21" i="4"/>
  <c r="I21" i="4" s="1"/>
  <c r="H22" i="4"/>
  <c r="I22" i="4" s="1"/>
  <c r="H23" i="4"/>
  <c r="I23" i="4" s="1"/>
  <c r="H24" i="4"/>
  <c r="I24" i="4" s="1"/>
  <c r="H25" i="4"/>
  <c r="I25" i="4" s="1"/>
  <c r="H26" i="4"/>
  <c r="I26" i="4" s="1"/>
  <c r="H27" i="4"/>
  <c r="I27" i="4" s="1"/>
  <c r="H28" i="4"/>
  <c r="I28" i="4" s="1"/>
  <c r="I29" i="4"/>
  <c r="H30" i="4"/>
  <c r="I30" i="4" s="1"/>
  <c r="H31" i="4"/>
  <c r="I31" i="4" s="1"/>
  <c r="H32" i="4"/>
  <c r="I32" i="4" s="1"/>
  <c r="H33" i="4"/>
  <c r="I33" i="4" s="1"/>
  <c r="H34" i="4"/>
  <c r="I34" i="4" s="1"/>
  <c r="H35" i="4"/>
  <c r="I35" i="4" s="1"/>
  <c r="H36" i="4"/>
  <c r="I36" i="4" s="1"/>
  <c r="H37" i="4"/>
  <c r="I37" i="4" s="1"/>
  <c r="H38" i="4"/>
  <c r="I38" i="4" s="1"/>
  <c r="H39" i="4"/>
  <c r="I39" i="4" s="1"/>
  <c r="H40" i="4"/>
  <c r="I40" i="4" s="1"/>
  <c r="H41" i="4"/>
  <c r="I41" i="4" s="1"/>
  <c r="H42" i="4"/>
  <c r="I42" i="4" s="1"/>
  <c r="H43" i="4"/>
  <c r="I43" i="4" s="1"/>
  <c r="H44" i="4"/>
  <c r="I44" i="4" s="1"/>
  <c r="I10" i="4"/>
  <c r="I9" i="4"/>
  <c r="H10" i="4"/>
  <c r="H9" i="4"/>
</calcChain>
</file>

<file path=xl/sharedStrings.xml><?xml version="1.0" encoding="utf-8"?>
<sst xmlns="http://schemas.openxmlformats.org/spreadsheetml/2006/main" count="199" uniqueCount="133">
  <si>
    <t>Código</t>
  </si>
  <si>
    <t>Item</t>
  </si>
  <si>
    <t>Discriminação dos serviços do Orçamento</t>
  </si>
  <si>
    <t>Preço Total</t>
  </si>
  <si>
    <t>1.1</t>
  </si>
  <si>
    <t>m²</t>
  </si>
  <si>
    <t>1.2</t>
  </si>
  <si>
    <t>m</t>
  </si>
  <si>
    <t>1.3</t>
  </si>
  <si>
    <t>1.4</t>
  </si>
  <si>
    <t>TOTAL</t>
  </si>
  <si>
    <t>Ref.</t>
  </si>
  <si>
    <t>Unid.</t>
  </si>
  <si>
    <t>Preço Unit.</t>
  </si>
  <si>
    <t>CDHU</t>
  </si>
  <si>
    <t>Quant.</t>
  </si>
  <si>
    <t>Obra: Reforma da parte elétrica, lógica e telefone do CRAS IV</t>
  </si>
  <si>
    <t>Local: Rua Valério Anhé Ribalta, 370 - Portal da Pérola II</t>
  </si>
  <si>
    <t>Cidade: Birigui - SP</t>
  </si>
  <si>
    <t>ELÉTRICA</t>
  </si>
  <si>
    <t>38.07.300</t>
  </si>
  <si>
    <t>Perfilado perfurado 38x38mm em chapa 14 pré-zincada, com acessórios</t>
  </si>
  <si>
    <t>Eletrocalha perfurada galvanizada a fogo, 150x100mm, com acessórios</t>
  </si>
  <si>
    <t>04.19.060</t>
  </si>
  <si>
    <t>Remoção de disjuntor termomagnético</t>
  </si>
  <si>
    <t>unid</t>
  </si>
  <si>
    <t>04.21.160</t>
  </si>
  <si>
    <t>Remoção de quadro de distribuição, chamada ou caixa de passagem</t>
  </si>
  <si>
    <t>37.04.270</t>
  </si>
  <si>
    <t>1.5</t>
  </si>
  <si>
    <t>Quadro de distribuição universal de sobrepor, para disjuntores 34DIN / 24 Bolt-on - 150 A - sem componentes</t>
  </si>
  <si>
    <t>unid.</t>
  </si>
  <si>
    <t>37.03.200</t>
  </si>
  <si>
    <t>1.6</t>
  </si>
  <si>
    <t>Quadro de distribuição universal de embutir, para disjuntores 16DIN / 12 Bolt-on - 150 A - sem componentes</t>
  </si>
  <si>
    <t>1.7</t>
  </si>
  <si>
    <t>1.8</t>
  </si>
  <si>
    <t>37.13.800</t>
  </si>
  <si>
    <t>Mini-disjuntor termomagnético, unipolar 127/220V, corrente de 10 A até 32 A</t>
  </si>
  <si>
    <t>Mini-disjuntor termomagnético, bipolar 220/380V, corrente de 10 A até 32 A</t>
  </si>
  <si>
    <t>1.9</t>
  </si>
  <si>
    <t>Mini-disjuntor termomagnético, tripolar 220/380V, conrrente de 40 A até 50 A</t>
  </si>
  <si>
    <t>37.13.890</t>
  </si>
  <si>
    <t>1.10</t>
  </si>
  <si>
    <t>Mini-disjuntor termomagnético, tripolar 220/380 V, corrente de 63 A</t>
  </si>
  <si>
    <t>37.13.900</t>
  </si>
  <si>
    <t>37.17.060</t>
  </si>
  <si>
    <t>1.11</t>
  </si>
  <si>
    <t>Dispositivo diferencial residual de 25 A x 30 mA - 2 polos</t>
  </si>
  <si>
    <t>37.24.032</t>
  </si>
  <si>
    <t>1.12</t>
  </si>
  <si>
    <t>Supressor de surto monofásico, corrente nominal 20 kA, Imáx. de surto 50 até 80 kA</t>
  </si>
  <si>
    <t>38.13.016</t>
  </si>
  <si>
    <t>1.14</t>
  </si>
  <si>
    <t>Eletroduto corrugado e polietileno de alta densidade, DN=40 mm, com acessórios</t>
  </si>
  <si>
    <t>38.19.020</t>
  </si>
  <si>
    <t>1.15</t>
  </si>
  <si>
    <t>Eletroduto de PVC corrugado flexível leve, diâmetro externo de 20 mm</t>
  </si>
  <si>
    <t>38.04.120</t>
  </si>
  <si>
    <t>1.16</t>
  </si>
  <si>
    <t>Eletroduto galvanizado conforme NBR13057 - 2" com acessários</t>
  </si>
  <si>
    <t>38.04.100</t>
  </si>
  <si>
    <t>1.17</t>
  </si>
  <si>
    <t>Eletroduto galvanizado conforme NBR13057 - 1 1/2" com acessários</t>
  </si>
  <si>
    <t>40.02.060</t>
  </si>
  <si>
    <t>1.18</t>
  </si>
  <si>
    <t>Caixa de passagem em chapa, com tampa parafusada, 200 x 200 x 100 mm</t>
  </si>
  <si>
    <t>40.07.010</t>
  </si>
  <si>
    <t>1.19</t>
  </si>
  <si>
    <t>Caixa em PVC de 4' x 2'</t>
  </si>
  <si>
    <t>40.07.020</t>
  </si>
  <si>
    <t>Caixa em PVC de 4' x 4'</t>
  </si>
  <si>
    <t>40.04.450</t>
  </si>
  <si>
    <t>1.20</t>
  </si>
  <si>
    <t>1.21</t>
  </si>
  <si>
    <t>cj</t>
  </si>
  <si>
    <t>40.04.470</t>
  </si>
  <si>
    <t>1.22</t>
  </si>
  <si>
    <t>Conjunto 2 tomadas 2P+T de 10 A, completa</t>
  </si>
  <si>
    <t>Tomada 2P+T de 10 A - 250V, completa</t>
  </si>
  <si>
    <t>1.23</t>
  </si>
  <si>
    <t>Interruptor com 1 tecla simples e placa</t>
  </si>
  <si>
    <t>41.31.070</t>
  </si>
  <si>
    <t>1.24</t>
  </si>
  <si>
    <t>Luminária LED retangular de sobrepor com difusor prismático translucido, 4000 K fluxo luminoso de 1363 a 1800 lm, potência de 15W a 24W</t>
  </si>
  <si>
    <t>41.14.620</t>
  </si>
  <si>
    <t>1.25</t>
  </si>
  <si>
    <t>Luminária retangular de sobrepor tipo calha aberta com refletor e aletas parabólicas para 2 lâmpadas fluorescentes tubulares 28 W / 54 W</t>
  </si>
  <si>
    <t>41.02.551</t>
  </si>
  <si>
    <t>1.26</t>
  </si>
  <si>
    <t>Lâmpada LED tubular T8 com base G13, de 1850 até 2000 lm - 18 a 20W</t>
  </si>
  <si>
    <t>41.13.200</t>
  </si>
  <si>
    <t>1.27</t>
  </si>
  <si>
    <t>Luminária blindada oval de sobrepor, para lâmpada fluorescente compacta</t>
  </si>
  <si>
    <t>41.07.430</t>
  </si>
  <si>
    <t>1.28</t>
  </si>
  <si>
    <t>Lâmpada fluorescente compacta eletrônica "3U", base E27 de 20W - 110 ou 220 V</t>
  </si>
  <si>
    <t>1.29</t>
  </si>
  <si>
    <t>39.21.050</t>
  </si>
  <si>
    <t>Cabo de cobre flexível de 10 mm², isolamento 0,6/1kV - isolação HEPR 90ºC</t>
  </si>
  <si>
    <t>39.02.020</t>
  </si>
  <si>
    <t>1.30</t>
  </si>
  <si>
    <t>Cabo de cobre de 4 mm², isolamento 750V - isolação em PVC 70ºC</t>
  </si>
  <si>
    <t>39.02.016</t>
  </si>
  <si>
    <t>1.31</t>
  </si>
  <si>
    <t>Cabo de cobre de 2,5mm², isolamento 750V - isolação em PVC 70ºC</t>
  </si>
  <si>
    <t>39.04.080</t>
  </si>
  <si>
    <t>1.32</t>
  </si>
  <si>
    <t>Cabo de cobre nu, têmpera mole, classe 2, de 50 mm²</t>
  </si>
  <si>
    <t>40.04.096</t>
  </si>
  <si>
    <t>1.33</t>
  </si>
  <si>
    <t>Tomada RJ 45 para rede de dados,  com placa</t>
  </si>
  <si>
    <t>40.04.090</t>
  </si>
  <si>
    <t>1.34</t>
  </si>
  <si>
    <t>Tomada RJ 11 para telefone, sem placa</t>
  </si>
  <si>
    <t>1.35</t>
  </si>
  <si>
    <t>Cabo para rede U/UTP 23 AWG com 4 pares - categoria 6</t>
  </si>
  <si>
    <t>39.18.126</t>
  </si>
  <si>
    <t>Tabela de Serviços - Sem Desoneração</t>
  </si>
  <si>
    <t>42.20.320</t>
  </si>
  <si>
    <t>1.36</t>
  </si>
  <si>
    <t>Solda exotérmica conexão cabo-superfície de aço, bitola do cabo de 50mm² a 95mm²</t>
  </si>
  <si>
    <t>40.11.010</t>
  </si>
  <si>
    <t>1.37</t>
  </si>
  <si>
    <t>Relé fotoelétrico 50/60Hz, 110/220V, 1200 VA, completo</t>
  </si>
  <si>
    <t>BDI</t>
  </si>
  <si>
    <t>Birigui, 25 de setembro de 2024</t>
  </si>
  <si>
    <t>Preço Unit. Com BDI</t>
  </si>
  <si>
    <t>Fonte de Pesquisa: CDHU (Agosto/2024), Versão 195</t>
  </si>
  <si>
    <t>38.22.120</t>
  </si>
  <si>
    <t>37.13.880</t>
  </si>
  <si>
    <t>40.05.020</t>
  </si>
  <si>
    <t>QUARENTA MIL, QUINHENTOS E SETENTA E DOIS REAIS E QUARENTA E OITO CENTAVOS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</si>
</sst>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#,##0.00\ ;&quot; (&quot;#,##0.00\);&quot; -&quot;#\ ;@\ "/>
    <numFmt numFmtId="165" formatCode="_-&quot;R$ &quot;* #,##0.00_-;&quot;-R$ &quot;* #,##0.00_-;_-&quot;R$ &quot;* \-??_-;_-@_-"/>
  </numFmts>
  <fonts count="16">
    <font>
      <sz val="10"/>
      <name val="Arial"/>
      <family val="2"/>
      <charset val="1"/>
    </font>
    <font>
      <sz val="11"/>
      <color rgb="FF000000"/>
      <name val="Arial1"/>
      <charset val="1"/>
    </font>
    <font>
      <b/>
      <sz val="10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FF0000"/>
      <name val="Arial"/>
      <family val="2"/>
      <charset val="1"/>
    </font>
    <font>
      <sz val="10"/>
      <name val="Arial"/>
      <family val="2"/>
      <charset val="1"/>
    </font>
    <font>
      <b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2"/>
      <name val="Arial"/>
      <family val="2"/>
      <charset val="1"/>
    </font>
    <font>
      <b/>
      <sz val="14"/>
      <color rgb="FF000000"/>
      <name val="Arial"/>
      <family val="2"/>
      <charset val="1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CC"/>
      </patternFill>
    </fill>
    <fill>
      <patternFill patternType="solid">
        <fgColor rgb="FFCCCCCC"/>
        <bgColor rgb="FFC0C0C0"/>
      </patternFill>
    </fill>
    <fill>
      <patternFill patternType="solid">
        <fgColor rgb="FFD9D9D9"/>
        <bgColor rgb="FFCCCCCC"/>
      </patternFill>
    </fill>
    <fill>
      <patternFill patternType="solid">
        <fgColor theme="0"/>
        <bgColor rgb="FFC0C0C0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64" fontId="1" fillId="0" borderId="0"/>
    <xf numFmtId="165" fontId="8" fillId="0" borderId="0" applyBorder="0" applyProtection="0"/>
    <xf numFmtId="0" fontId="1" fillId="0" borderId="0"/>
    <xf numFmtId="0" fontId="1" fillId="0" borderId="0"/>
  </cellStyleXfs>
  <cellXfs count="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  <xf numFmtId="0" fontId="3" fillId="2" borderId="0" xfId="3" applyFont="1" applyFill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5" fontId="3" fillId="2" borderId="0" xfId="2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0" fontId="4" fillId="2" borderId="2" xfId="3" applyFont="1" applyFill="1" applyBorder="1" applyAlignment="1">
      <alignment horizontal="center" vertical="center"/>
    </xf>
    <xf numFmtId="0" fontId="3" fillId="2" borderId="2" xfId="3" applyFont="1" applyFill="1" applyBorder="1" applyAlignment="1">
      <alignment vertical="center" wrapText="1"/>
    </xf>
    <xf numFmtId="0" fontId="6" fillId="0" borderId="0" xfId="3" applyFont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6" fillId="0" borderId="0" xfId="0" applyFont="1"/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right"/>
    </xf>
    <xf numFmtId="0" fontId="9" fillId="3" borderId="2" xfId="3" applyFont="1" applyFill="1" applyBorder="1" applyAlignment="1">
      <alignment horizontal="center" vertical="center"/>
    </xf>
    <xf numFmtId="0" fontId="9" fillId="3" borderId="2" xfId="3" applyFont="1" applyFill="1" applyBorder="1" applyAlignment="1">
      <alignment horizontal="center" vertical="center" wrapText="1"/>
    </xf>
    <xf numFmtId="164" fontId="9" fillId="3" borderId="2" xfId="1" applyFont="1" applyFill="1" applyBorder="1" applyAlignment="1">
      <alignment horizontal="center" vertical="center"/>
    </xf>
    <xf numFmtId="165" fontId="9" fillId="3" borderId="2" xfId="2" applyFont="1" applyFill="1" applyBorder="1" applyAlignment="1" applyProtection="1">
      <alignment horizontal="center" vertical="center"/>
    </xf>
    <xf numFmtId="165" fontId="9" fillId="4" borderId="2" xfId="2" applyFont="1" applyFill="1" applyBorder="1" applyAlignment="1" applyProtection="1">
      <alignment horizontal="center" vertical="center"/>
    </xf>
    <xf numFmtId="0" fontId="9" fillId="0" borderId="0" xfId="0" applyFont="1" applyAlignment="1">
      <alignment horizontal="left" vertical="center"/>
    </xf>
    <xf numFmtId="165" fontId="3" fillId="6" borderId="0" xfId="2" applyFont="1" applyFill="1" applyBorder="1" applyAlignment="1" applyProtection="1">
      <alignment horizontal="right" vertical="center"/>
    </xf>
    <xf numFmtId="165" fontId="3" fillId="6" borderId="0" xfId="2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left" vertical="center"/>
    </xf>
    <xf numFmtId="164" fontId="10" fillId="2" borderId="2" xfId="1" applyFont="1" applyFill="1" applyBorder="1" applyAlignment="1">
      <alignment horizontal="center" vertical="center"/>
    </xf>
    <xf numFmtId="165" fontId="9" fillId="2" borderId="2" xfId="2" applyFont="1" applyFill="1" applyBorder="1" applyAlignment="1" applyProtection="1">
      <alignment horizontal="center" vertical="center"/>
    </xf>
    <xf numFmtId="165" fontId="9" fillId="0" borderId="2" xfId="2" applyFont="1" applyBorder="1" applyAlignment="1" applyProtection="1">
      <alignment horizontal="center" vertical="center"/>
    </xf>
    <xf numFmtId="0" fontId="9" fillId="5" borderId="2" xfId="3" applyFont="1" applyFill="1" applyBorder="1" applyAlignment="1">
      <alignment horizontal="center" vertical="center"/>
    </xf>
    <xf numFmtId="0" fontId="9" fillId="5" borderId="2" xfId="3" applyFont="1" applyFill="1" applyBorder="1" applyAlignment="1">
      <alignment horizontal="left" vertical="center" wrapText="1"/>
    </xf>
    <xf numFmtId="0" fontId="10" fillId="5" borderId="2" xfId="3" applyFont="1" applyFill="1" applyBorder="1" applyAlignment="1">
      <alignment horizontal="center" vertical="center"/>
    </xf>
    <xf numFmtId="164" fontId="10" fillId="5" borderId="2" xfId="1" applyFont="1" applyFill="1" applyBorder="1" applyAlignment="1">
      <alignment horizontal="center" vertical="center"/>
    </xf>
    <xf numFmtId="165" fontId="10" fillId="5" borderId="2" xfId="2" applyFont="1" applyFill="1" applyBorder="1" applyAlignment="1" applyProtection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0" fillId="0" borderId="2" xfId="3" applyFont="1" applyBorder="1" applyAlignment="1">
      <alignment horizontal="center" vertical="center"/>
    </xf>
    <xf numFmtId="0" fontId="10" fillId="0" borderId="2" xfId="3" applyFont="1" applyBorder="1" applyAlignment="1">
      <alignment horizontal="left" vertical="center" wrapText="1"/>
    </xf>
    <xf numFmtId="164" fontId="10" fillId="0" borderId="2" xfId="1" applyFont="1" applyBorder="1" applyAlignment="1">
      <alignment horizontal="center" vertical="center"/>
    </xf>
    <xf numFmtId="165" fontId="10" fillId="0" borderId="2" xfId="2" applyFont="1" applyBorder="1" applyAlignment="1" applyProtection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2" fillId="2" borderId="0" xfId="3" applyFont="1" applyFill="1" applyAlignment="1">
      <alignment horizontal="left" vertical="center" wrapText="1"/>
    </xf>
    <xf numFmtId="165" fontId="13" fillId="0" borderId="2" xfId="2" applyFont="1" applyBorder="1" applyAlignment="1" applyProtection="1">
      <alignment horizontal="right" vertical="center"/>
    </xf>
    <xf numFmtId="165" fontId="13" fillId="0" borderId="2" xfId="2" applyFont="1" applyBorder="1" applyAlignment="1" applyProtection="1">
      <alignment horizontal="left" vertical="center"/>
    </xf>
    <xf numFmtId="165" fontId="13" fillId="0" borderId="2" xfId="2" applyFont="1" applyBorder="1" applyAlignment="1" applyProtection="1">
      <alignment horizontal="center" vertical="center"/>
    </xf>
    <xf numFmtId="2" fontId="13" fillId="0" borderId="2" xfId="2" applyNumberFormat="1" applyFont="1" applyBorder="1" applyAlignment="1" applyProtection="1">
      <alignment horizontal="center" vertical="center"/>
    </xf>
    <xf numFmtId="165" fontId="13" fillId="0" borderId="2" xfId="2" applyFont="1" applyBorder="1" applyAlignment="1" applyProtection="1">
      <alignment horizontal="left" vertical="top"/>
    </xf>
    <xf numFmtId="0" fontId="10" fillId="0" borderId="2" xfId="3" applyFont="1" applyBorder="1" applyAlignment="1">
      <alignment horizontal="left" vertical="top" wrapText="1"/>
    </xf>
    <xf numFmtId="165" fontId="13" fillId="0" borderId="2" xfId="2" applyFont="1" applyBorder="1" applyAlignment="1" applyProtection="1">
      <alignment horizontal="left" vertical="center" wrapText="1"/>
    </xf>
    <xf numFmtId="0" fontId="9" fillId="0" borderId="0" xfId="0" applyFont="1" applyAlignment="1">
      <alignment horizontal="center"/>
    </xf>
    <xf numFmtId="0" fontId="12" fillId="2" borderId="0" xfId="3" applyFont="1" applyFill="1" applyAlignment="1">
      <alignment horizontal="left" vertical="center" wrapText="1"/>
    </xf>
    <xf numFmtId="0" fontId="11" fillId="5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4" fontId="10" fillId="0" borderId="2" xfId="2" applyNumberFormat="1" applyFont="1" applyBorder="1" applyAlignment="1" applyProtection="1">
      <alignment horizontal="center" vertical="center"/>
    </xf>
    <xf numFmtId="165" fontId="9" fillId="3" borderId="2" xfId="2" applyFont="1" applyFill="1" applyBorder="1" applyAlignment="1" applyProtection="1">
      <alignment horizontal="center" vertical="center" wrapText="1"/>
    </xf>
    <xf numFmtId="0" fontId="14" fillId="0" borderId="0" xfId="0" applyFont="1"/>
    <xf numFmtId="9" fontId="15" fillId="0" borderId="0" xfId="0" applyNumberFormat="1" applyFont="1"/>
  </cellXfs>
  <cellStyles count="5">
    <cellStyle name="Excel Built-in Explanatory Text" xfId="3"/>
    <cellStyle name="Excel Built-in Explanatory Text 1" xfId="4"/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513000</xdr:colOff>
      <xdr:row>55</xdr:row>
      <xdr:rowOff>0</xdr:rowOff>
    </xdr:from>
    <xdr:to>
      <xdr:col>3</xdr:col>
      <xdr:colOff>2346480</xdr:colOff>
      <xdr:row>60</xdr:row>
      <xdr:rowOff>101805</xdr:rowOff>
    </xdr:to>
    <xdr:sp macro="" textlink="">
      <xdr:nvSpPr>
        <xdr:cNvPr id="6" name="CustomShape 1">
          <a:extLst>
            <a:ext uri="{FF2B5EF4-FFF2-40B4-BE49-F238E27FC236}">
              <a16:creationId xmlns="" xmlns:a16="http://schemas.microsoft.com/office/drawing/2014/main" id="{00000000-0008-0000-0300-000006000000}"/>
            </a:ext>
          </a:extLst>
        </xdr:cNvPr>
        <xdr:cNvSpPr/>
      </xdr:nvSpPr>
      <xdr:spPr>
        <a:xfrm flipH="1">
          <a:off x="1157400" y="13546080"/>
          <a:ext cx="3441960" cy="9115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t">
          <a:noAutofit/>
        </a:bodyPr>
        <a:lstStyle/>
        <a:p>
          <a:pPr algn="ctr">
            <a:lnSpc>
              <a:spcPct val="100000"/>
            </a:lnSpc>
          </a:pPr>
          <a:r>
            <a:rPr lang="pt-BR" sz="1200" b="1" strike="noStrike" spc="-1">
              <a:solidFill>
                <a:srgbClr val="000000"/>
              </a:solidFill>
              <a:latin typeface="Arial"/>
            </a:rPr>
            <a:t>_____________________________________</a:t>
          </a:r>
          <a:endParaRPr lang="pt-BR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200" b="0" strike="noStrike" spc="-1">
              <a:latin typeface="Arial" panose="020B0604020202020204" pitchFamily="34" charset="0"/>
              <a:cs typeface="Arial" panose="020B0604020202020204" pitchFamily="34" charset="0"/>
            </a:rPr>
            <a:t>Marco Fábio</a:t>
          </a:r>
          <a:r>
            <a:rPr lang="pt-BR" sz="1200" b="0" strike="noStrike" spc="-1" baseline="0">
              <a:latin typeface="Arial" panose="020B0604020202020204" pitchFamily="34" charset="0"/>
              <a:cs typeface="Arial" panose="020B0604020202020204" pitchFamily="34" charset="0"/>
            </a:rPr>
            <a:t> Vanni Pompeu</a:t>
          </a:r>
          <a:endParaRPr lang="pt-BR" sz="1200" b="0" strike="noStrike" spc="-1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>
            <a:lnSpc>
              <a:spcPct val="100000"/>
            </a:lnSpc>
          </a:pPr>
          <a:r>
            <a:rPr lang="pt-BR" sz="1200" b="0" strike="noStrike" spc="-1">
              <a:solidFill>
                <a:srgbClr val="000000"/>
              </a:solidFill>
              <a:latin typeface="Arial"/>
            </a:rPr>
            <a:t>Engenheira  Eletricista</a:t>
          </a:r>
          <a:endParaRPr lang="pt-BR" sz="12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200" b="0" strike="noStrike" spc="-1">
              <a:solidFill>
                <a:srgbClr val="000000"/>
              </a:solidFill>
              <a:latin typeface="Arial"/>
            </a:rPr>
            <a:t>CREA: 060.134.319-6</a:t>
          </a:r>
          <a:endParaRPr lang="pt-BR" sz="1200" b="0" strike="noStrike" spc="-1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67"/>
  <sheetViews>
    <sheetView tabSelected="1" view="pageBreakPreview" topLeftCell="A7" zoomScaleNormal="100" zoomScaleSheetLayoutView="100" workbookViewId="0">
      <selection activeCell="D52" sqref="D52"/>
    </sheetView>
  </sheetViews>
  <sheetFormatPr defaultColWidth="11.5703125" defaultRowHeight="12.75"/>
  <cols>
    <col min="1" max="1" width="9.140625" style="3" customWidth="1"/>
    <col min="2" max="2" width="14.140625" customWidth="1"/>
    <col min="3" max="3" width="8.7109375" customWidth="1"/>
    <col min="4" max="4" width="70" customWidth="1"/>
    <col min="5" max="5" width="8.85546875" style="3" customWidth="1"/>
    <col min="6" max="6" width="10.7109375" customWidth="1"/>
    <col min="7" max="7" width="13.140625" customWidth="1"/>
    <col min="8" max="8" width="15.7109375" customWidth="1"/>
    <col min="9" max="9" width="18" customWidth="1"/>
    <col min="10" max="10" width="8.7109375" customWidth="1"/>
  </cols>
  <sheetData>
    <row r="2" spans="1:10" s="9" customFormat="1" ht="19.899999999999999" customHeight="1">
      <c r="A2" s="56" t="s">
        <v>16</v>
      </c>
      <c r="B2" s="56"/>
      <c r="C2" s="56"/>
      <c r="D2" s="56"/>
      <c r="E2" s="6"/>
      <c r="F2" s="7"/>
      <c r="G2" s="8"/>
      <c r="H2" s="8"/>
      <c r="I2" s="8"/>
    </row>
    <row r="3" spans="1:10" s="9" customFormat="1" ht="19.899999999999999" customHeight="1">
      <c r="A3" s="56" t="s">
        <v>17</v>
      </c>
      <c r="B3" s="56"/>
      <c r="C3" s="56"/>
      <c r="D3" s="56"/>
      <c r="E3" s="6"/>
      <c r="F3" s="7"/>
      <c r="G3" s="8"/>
      <c r="H3" s="8"/>
      <c r="I3" s="8"/>
    </row>
    <row r="4" spans="1:10" s="9" customFormat="1" ht="19.899999999999999" customHeight="1">
      <c r="A4" s="56" t="s">
        <v>18</v>
      </c>
      <c r="B4" s="56"/>
      <c r="C4" s="56"/>
      <c r="D4" s="56"/>
      <c r="E4" s="6"/>
      <c r="F4" s="7"/>
      <c r="G4" s="8"/>
      <c r="H4" s="8"/>
      <c r="I4" s="8"/>
    </row>
    <row r="5" spans="1:10" s="9" customFormat="1" ht="19.899999999999999" customHeight="1">
      <c r="A5" s="47"/>
      <c r="B5" s="47"/>
      <c r="C5" s="47"/>
      <c r="D5" s="47"/>
      <c r="E5" s="6"/>
      <c r="F5" s="7"/>
      <c r="G5" s="8"/>
      <c r="H5" s="8"/>
      <c r="I5" s="8"/>
    </row>
    <row r="6" spans="1:10" ht="15" customHeight="1">
      <c r="A6" s="58"/>
      <c r="B6" s="58"/>
      <c r="C6" s="58"/>
      <c r="D6" s="58"/>
      <c r="E6" s="58"/>
      <c r="F6" s="58"/>
      <c r="G6" s="58"/>
      <c r="H6" s="58"/>
      <c r="I6" s="58"/>
    </row>
    <row r="7" spans="1:10" ht="47.25">
      <c r="A7" s="24" t="s">
        <v>11</v>
      </c>
      <c r="B7" s="24" t="s">
        <v>0</v>
      </c>
      <c r="C7" s="24" t="s">
        <v>1</v>
      </c>
      <c r="D7" s="25" t="s">
        <v>2</v>
      </c>
      <c r="E7" s="24" t="s">
        <v>12</v>
      </c>
      <c r="F7" s="26" t="s">
        <v>15</v>
      </c>
      <c r="G7" s="27" t="s">
        <v>13</v>
      </c>
      <c r="H7" s="60" t="s">
        <v>127</v>
      </c>
      <c r="I7" s="28" t="s">
        <v>3</v>
      </c>
    </row>
    <row r="8" spans="1:10" ht="16.899999999999999" customHeight="1">
      <c r="A8" s="57"/>
      <c r="B8" s="57"/>
      <c r="C8" s="36">
        <v>1</v>
      </c>
      <c r="D8" s="37" t="s">
        <v>19</v>
      </c>
      <c r="E8" s="38"/>
      <c r="F8" s="39"/>
      <c r="G8" s="40"/>
      <c r="H8" s="40"/>
      <c r="I8" s="40"/>
      <c r="J8" s="9"/>
    </row>
    <row r="9" spans="1:10" ht="30">
      <c r="A9" s="41" t="s">
        <v>14</v>
      </c>
      <c r="B9" s="42" t="s">
        <v>20</v>
      </c>
      <c r="C9" s="42" t="s">
        <v>4</v>
      </c>
      <c r="D9" s="43" t="s">
        <v>21</v>
      </c>
      <c r="E9" s="42" t="s">
        <v>7</v>
      </c>
      <c r="F9" s="44">
        <v>96</v>
      </c>
      <c r="G9" s="59">
        <v>45.4</v>
      </c>
      <c r="H9" s="59">
        <f>ROUND(G9+(G9*$C$51),2)</f>
        <v>55.84</v>
      </c>
      <c r="I9" s="45">
        <f>ROUND(F9*H9,2)</f>
        <v>5360.64</v>
      </c>
      <c r="J9" s="9"/>
    </row>
    <row r="10" spans="1:10" ht="30">
      <c r="A10" s="41" t="s">
        <v>14</v>
      </c>
      <c r="B10" s="42" t="s">
        <v>129</v>
      </c>
      <c r="C10" s="42" t="s">
        <v>6</v>
      </c>
      <c r="D10" s="53" t="s">
        <v>22</v>
      </c>
      <c r="E10" s="42" t="s">
        <v>7</v>
      </c>
      <c r="F10" s="44">
        <v>21</v>
      </c>
      <c r="G10" s="45">
        <v>148.06</v>
      </c>
      <c r="H10" s="59">
        <f>ROUND(G10+(G10*$C$51),2)</f>
        <v>182.11</v>
      </c>
      <c r="I10" s="45">
        <f t="shared" ref="I10:I44" si="0">ROUND(F10*H10,2)</f>
        <v>3824.31</v>
      </c>
      <c r="J10" s="9"/>
    </row>
    <row r="11" spans="1:10" ht="16.899999999999999" customHeight="1">
      <c r="A11" s="41" t="s">
        <v>14</v>
      </c>
      <c r="B11" s="50" t="s">
        <v>23</v>
      </c>
      <c r="C11" s="46" t="s">
        <v>8</v>
      </c>
      <c r="D11" s="52" t="s">
        <v>24</v>
      </c>
      <c r="E11" s="50" t="s">
        <v>25</v>
      </c>
      <c r="F11" s="51">
        <v>36</v>
      </c>
      <c r="G11" s="50">
        <v>13.17</v>
      </c>
      <c r="H11" s="59">
        <f t="shared" ref="H11:H44" si="1">ROUND(G11+(G11*$C$51),2)</f>
        <v>16.2</v>
      </c>
      <c r="I11" s="45">
        <f t="shared" si="0"/>
        <v>583.20000000000005</v>
      </c>
      <c r="J11" s="9"/>
    </row>
    <row r="12" spans="1:10" ht="16.899999999999999" customHeight="1">
      <c r="A12" s="41" t="s">
        <v>14</v>
      </c>
      <c r="B12" s="50" t="s">
        <v>26</v>
      </c>
      <c r="C12" s="46" t="s">
        <v>9</v>
      </c>
      <c r="D12" s="52" t="s">
        <v>27</v>
      </c>
      <c r="E12" s="50" t="s">
        <v>5</v>
      </c>
      <c r="F12" s="51">
        <v>0.17499999999999999</v>
      </c>
      <c r="G12" s="50">
        <v>105.34</v>
      </c>
      <c r="H12" s="59">
        <f t="shared" si="1"/>
        <v>129.57</v>
      </c>
      <c r="I12" s="45">
        <f t="shared" si="0"/>
        <v>22.67</v>
      </c>
      <c r="J12" s="9"/>
    </row>
    <row r="13" spans="1:10" ht="30">
      <c r="A13" s="41" t="s">
        <v>14</v>
      </c>
      <c r="B13" s="50" t="s">
        <v>28</v>
      </c>
      <c r="C13" s="46" t="s">
        <v>29</v>
      </c>
      <c r="D13" s="54" t="s">
        <v>30</v>
      </c>
      <c r="E13" s="50" t="s">
        <v>31</v>
      </c>
      <c r="F13" s="51">
        <v>1</v>
      </c>
      <c r="G13" s="50">
        <v>865.46</v>
      </c>
      <c r="H13" s="59">
        <f t="shared" si="1"/>
        <v>1064.52</v>
      </c>
      <c r="I13" s="45">
        <f t="shared" si="0"/>
        <v>1064.52</v>
      </c>
      <c r="J13" s="9"/>
    </row>
    <row r="14" spans="1:10" ht="30">
      <c r="A14" s="41" t="s">
        <v>14</v>
      </c>
      <c r="B14" s="50" t="s">
        <v>32</v>
      </c>
      <c r="C14" s="46" t="s">
        <v>33</v>
      </c>
      <c r="D14" s="54" t="s">
        <v>34</v>
      </c>
      <c r="E14" s="50" t="s">
        <v>31</v>
      </c>
      <c r="F14" s="51">
        <v>1</v>
      </c>
      <c r="G14" s="50">
        <v>619.98</v>
      </c>
      <c r="H14" s="59">
        <f t="shared" si="1"/>
        <v>762.58</v>
      </c>
      <c r="I14" s="45">
        <f t="shared" si="0"/>
        <v>762.58</v>
      </c>
      <c r="J14" s="9"/>
    </row>
    <row r="15" spans="1:10" ht="30">
      <c r="A15" s="41" t="s">
        <v>14</v>
      </c>
      <c r="B15" s="50" t="s">
        <v>37</v>
      </c>
      <c r="C15" s="46" t="s">
        <v>35</v>
      </c>
      <c r="D15" s="54" t="s">
        <v>38</v>
      </c>
      <c r="E15" s="50" t="s">
        <v>31</v>
      </c>
      <c r="F15" s="51">
        <v>25</v>
      </c>
      <c r="G15" s="50">
        <v>21.94</v>
      </c>
      <c r="H15" s="59">
        <f t="shared" si="1"/>
        <v>26.99</v>
      </c>
      <c r="I15" s="45">
        <f t="shared" si="0"/>
        <v>674.75</v>
      </c>
      <c r="J15" s="9"/>
    </row>
    <row r="16" spans="1:10" ht="30">
      <c r="A16" s="41" t="s">
        <v>14</v>
      </c>
      <c r="B16" s="50" t="s">
        <v>130</v>
      </c>
      <c r="C16" s="46" t="s">
        <v>36</v>
      </c>
      <c r="D16" s="54" t="s">
        <v>39</v>
      </c>
      <c r="E16" s="50" t="s">
        <v>31</v>
      </c>
      <c r="F16" s="51">
        <v>10</v>
      </c>
      <c r="G16" s="50">
        <v>65.459999999999994</v>
      </c>
      <c r="H16" s="59">
        <f t="shared" si="1"/>
        <v>80.52</v>
      </c>
      <c r="I16" s="45">
        <f t="shared" si="0"/>
        <v>805.2</v>
      </c>
      <c r="J16" s="9"/>
    </row>
    <row r="17" spans="1:10" ht="30">
      <c r="A17" s="41" t="s">
        <v>14</v>
      </c>
      <c r="B17" s="50" t="s">
        <v>42</v>
      </c>
      <c r="C17" s="46" t="s">
        <v>40</v>
      </c>
      <c r="D17" s="54" t="s">
        <v>41</v>
      </c>
      <c r="E17" s="50" t="s">
        <v>31</v>
      </c>
      <c r="F17" s="51">
        <v>2</v>
      </c>
      <c r="G17" s="50">
        <v>71.150000000000006</v>
      </c>
      <c r="H17" s="59">
        <f t="shared" si="1"/>
        <v>87.51</v>
      </c>
      <c r="I17" s="45">
        <f t="shared" si="0"/>
        <v>175.02</v>
      </c>
      <c r="J17" s="9"/>
    </row>
    <row r="18" spans="1:10" ht="16.899999999999999" customHeight="1">
      <c r="A18" s="41" t="s">
        <v>14</v>
      </c>
      <c r="B18" s="50" t="s">
        <v>45</v>
      </c>
      <c r="C18" s="46" t="s">
        <v>43</v>
      </c>
      <c r="D18" s="49" t="s">
        <v>44</v>
      </c>
      <c r="E18" s="50" t="s">
        <v>31</v>
      </c>
      <c r="F18" s="51">
        <v>1</v>
      </c>
      <c r="G18" s="50">
        <v>77.62</v>
      </c>
      <c r="H18" s="59">
        <f t="shared" si="1"/>
        <v>95.47</v>
      </c>
      <c r="I18" s="45">
        <f t="shared" si="0"/>
        <v>95.47</v>
      </c>
      <c r="J18" s="9"/>
    </row>
    <row r="19" spans="1:10" ht="16.899999999999999" customHeight="1">
      <c r="A19" s="41" t="s">
        <v>14</v>
      </c>
      <c r="B19" s="50" t="s">
        <v>46</v>
      </c>
      <c r="C19" s="46" t="s">
        <v>47</v>
      </c>
      <c r="D19" s="49" t="s">
        <v>48</v>
      </c>
      <c r="E19" s="50" t="s">
        <v>31</v>
      </c>
      <c r="F19" s="51">
        <v>3</v>
      </c>
      <c r="G19" s="50">
        <v>195.98</v>
      </c>
      <c r="H19" s="59">
        <f t="shared" si="1"/>
        <v>241.06</v>
      </c>
      <c r="I19" s="45">
        <f t="shared" si="0"/>
        <v>723.18</v>
      </c>
      <c r="J19" s="9"/>
    </row>
    <row r="20" spans="1:10" ht="30">
      <c r="A20" s="41" t="s">
        <v>14</v>
      </c>
      <c r="B20" s="50" t="s">
        <v>49</v>
      </c>
      <c r="C20" s="46" t="s">
        <v>50</v>
      </c>
      <c r="D20" s="54" t="s">
        <v>51</v>
      </c>
      <c r="E20" s="50" t="s">
        <v>31</v>
      </c>
      <c r="F20" s="51">
        <v>6</v>
      </c>
      <c r="G20" s="50">
        <v>149.66999999999999</v>
      </c>
      <c r="H20" s="59">
        <f t="shared" si="1"/>
        <v>184.09</v>
      </c>
      <c r="I20" s="45">
        <f t="shared" si="0"/>
        <v>1104.54</v>
      </c>
      <c r="J20" s="9"/>
    </row>
    <row r="21" spans="1:10" ht="30">
      <c r="A21" s="41" t="s">
        <v>14</v>
      </c>
      <c r="B21" s="50" t="s">
        <v>52</v>
      </c>
      <c r="C21" s="46" t="s">
        <v>53</v>
      </c>
      <c r="D21" s="54" t="s">
        <v>54</v>
      </c>
      <c r="E21" s="50" t="s">
        <v>7</v>
      </c>
      <c r="F21" s="51">
        <v>10</v>
      </c>
      <c r="G21" s="50">
        <v>7.44</v>
      </c>
      <c r="H21" s="59">
        <f t="shared" si="1"/>
        <v>9.15</v>
      </c>
      <c r="I21" s="45">
        <f t="shared" si="0"/>
        <v>91.5</v>
      </c>
      <c r="J21" s="9"/>
    </row>
    <row r="22" spans="1:10" ht="16.899999999999999" customHeight="1">
      <c r="A22" s="41" t="s">
        <v>14</v>
      </c>
      <c r="B22" s="50" t="s">
        <v>55</v>
      </c>
      <c r="C22" s="46" t="s">
        <v>56</v>
      </c>
      <c r="D22" s="49" t="s">
        <v>57</v>
      </c>
      <c r="E22" s="50" t="s">
        <v>7</v>
      </c>
      <c r="F22" s="51">
        <v>100</v>
      </c>
      <c r="G22" s="50">
        <v>18.46</v>
      </c>
      <c r="H22" s="59">
        <f t="shared" si="1"/>
        <v>22.71</v>
      </c>
      <c r="I22" s="45">
        <f t="shared" si="0"/>
        <v>2271</v>
      </c>
      <c r="J22" s="9"/>
    </row>
    <row r="23" spans="1:10" ht="16.899999999999999" customHeight="1">
      <c r="A23" s="41" t="s">
        <v>14</v>
      </c>
      <c r="B23" s="50" t="s">
        <v>58</v>
      </c>
      <c r="C23" s="46" t="s">
        <v>59</v>
      </c>
      <c r="D23" s="49" t="s">
        <v>60</v>
      </c>
      <c r="E23" s="50" t="s">
        <v>7</v>
      </c>
      <c r="F23" s="51">
        <v>3</v>
      </c>
      <c r="G23" s="50">
        <v>98.15</v>
      </c>
      <c r="H23" s="59">
        <f t="shared" si="1"/>
        <v>120.72</v>
      </c>
      <c r="I23" s="45">
        <f t="shared" si="0"/>
        <v>362.16</v>
      </c>
      <c r="J23" s="9"/>
    </row>
    <row r="24" spans="1:10" ht="16.899999999999999" customHeight="1">
      <c r="A24" s="41" t="s">
        <v>14</v>
      </c>
      <c r="B24" s="50" t="s">
        <v>61</v>
      </c>
      <c r="C24" s="46" t="s">
        <v>62</v>
      </c>
      <c r="D24" s="49" t="s">
        <v>63</v>
      </c>
      <c r="E24" s="50" t="s">
        <v>7</v>
      </c>
      <c r="F24" s="51">
        <v>6</v>
      </c>
      <c r="G24" s="50">
        <v>80.14</v>
      </c>
      <c r="H24" s="59">
        <f t="shared" si="1"/>
        <v>98.57</v>
      </c>
      <c r="I24" s="45">
        <f t="shared" si="0"/>
        <v>591.41999999999996</v>
      </c>
      <c r="J24" s="9"/>
    </row>
    <row r="25" spans="1:10" ht="30">
      <c r="A25" s="41" t="s">
        <v>14</v>
      </c>
      <c r="B25" s="50" t="s">
        <v>64</v>
      </c>
      <c r="C25" s="46" t="s">
        <v>65</v>
      </c>
      <c r="D25" s="54" t="s">
        <v>66</v>
      </c>
      <c r="E25" s="50" t="s">
        <v>31</v>
      </c>
      <c r="F25" s="51">
        <v>1</v>
      </c>
      <c r="G25" s="50">
        <v>40.380000000000003</v>
      </c>
      <c r="H25" s="59">
        <f t="shared" si="1"/>
        <v>49.67</v>
      </c>
      <c r="I25" s="45">
        <f t="shared" si="0"/>
        <v>49.67</v>
      </c>
      <c r="J25" s="9"/>
    </row>
    <row r="26" spans="1:10" ht="16.899999999999999" customHeight="1">
      <c r="A26" s="41" t="s">
        <v>14</v>
      </c>
      <c r="B26" s="50" t="s">
        <v>67</v>
      </c>
      <c r="C26" s="46" t="s">
        <v>68</v>
      </c>
      <c r="D26" s="49" t="s">
        <v>69</v>
      </c>
      <c r="E26" s="50" t="s">
        <v>31</v>
      </c>
      <c r="F26" s="51">
        <v>35</v>
      </c>
      <c r="G26" s="50">
        <v>16.190000000000001</v>
      </c>
      <c r="H26" s="59">
        <f t="shared" si="1"/>
        <v>19.91</v>
      </c>
      <c r="I26" s="45">
        <f t="shared" si="0"/>
        <v>696.85</v>
      </c>
      <c r="J26" s="9"/>
    </row>
    <row r="27" spans="1:10" ht="16.899999999999999" customHeight="1">
      <c r="A27" s="41" t="s">
        <v>14</v>
      </c>
      <c r="B27" s="50" t="s">
        <v>70</v>
      </c>
      <c r="C27" s="46" t="s">
        <v>73</v>
      </c>
      <c r="D27" s="49" t="s">
        <v>71</v>
      </c>
      <c r="E27" s="50" t="s">
        <v>31</v>
      </c>
      <c r="F27" s="51">
        <v>4</v>
      </c>
      <c r="G27" s="50">
        <v>19.16</v>
      </c>
      <c r="H27" s="59">
        <f t="shared" si="1"/>
        <v>23.57</v>
      </c>
      <c r="I27" s="45">
        <f t="shared" si="0"/>
        <v>94.28</v>
      </c>
      <c r="J27" s="9"/>
    </row>
    <row r="28" spans="1:10" ht="16.899999999999999" customHeight="1">
      <c r="A28" s="41" t="s">
        <v>14</v>
      </c>
      <c r="B28" s="50" t="s">
        <v>72</v>
      </c>
      <c r="C28" s="46" t="s">
        <v>74</v>
      </c>
      <c r="D28" s="49" t="s">
        <v>79</v>
      </c>
      <c r="E28" s="50" t="s">
        <v>75</v>
      </c>
      <c r="F28" s="51">
        <v>10</v>
      </c>
      <c r="G28" s="50">
        <v>27.53</v>
      </c>
      <c r="H28" s="59">
        <f t="shared" si="1"/>
        <v>33.86</v>
      </c>
      <c r="I28" s="45">
        <f t="shared" si="0"/>
        <v>338.6</v>
      </c>
      <c r="J28" s="9"/>
    </row>
    <row r="29" spans="1:10" ht="16.899999999999999" customHeight="1">
      <c r="A29" s="41" t="s">
        <v>14</v>
      </c>
      <c r="B29" s="50" t="s">
        <v>76</v>
      </c>
      <c r="C29" s="46" t="s">
        <v>77</v>
      </c>
      <c r="D29" s="49" t="s">
        <v>78</v>
      </c>
      <c r="E29" s="50" t="s">
        <v>75</v>
      </c>
      <c r="F29" s="51">
        <v>4</v>
      </c>
      <c r="G29" s="50">
        <v>38.340000000000003</v>
      </c>
      <c r="H29" s="59">
        <f>ROUND(G29+(G29*$C$51),2)</f>
        <v>47.16</v>
      </c>
      <c r="I29" s="45">
        <f t="shared" si="0"/>
        <v>188.64</v>
      </c>
      <c r="J29" s="9"/>
    </row>
    <row r="30" spans="1:10" ht="16.899999999999999" customHeight="1">
      <c r="A30" s="41" t="s">
        <v>14</v>
      </c>
      <c r="B30" s="50" t="s">
        <v>131</v>
      </c>
      <c r="C30" s="46" t="s">
        <v>80</v>
      </c>
      <c r="D30" s="49" t="s">
        <v>81</v>
      </c>
      <c r="E30" s="50" t="s">
        <v>75</v>
      </c>
      <c r="F30" s="51">
        <v>1</v>
      </c>
      <c r="G30" s="50">
        <v>27.93</v>
      </c>
      <c r="H30" s="59">
        <f t="shared" si="1"/>
        <v>34.35</v>
      </c>
      <c r="I30" s="45">
        <f t="shared" si="0"/>
        <v>34.35</v>
      </c>
      <c r="J30" s="9"/>
    </row>
    <row r="31" spans="1:10" ht="45">
      <c r="A31" s="41" t="s">
        <v>14</v>
      </c>
      <c r="B31" s="50" t="s">
        <v>82</v>
      </c>
      <c r="C31" s="46" t="s">
        <v>83</v>
      </c>
      <c r="D31" s="54" t="s">
        <v>84</v>
      </c>
      <c r="E31" s="50" t="s">
        <v>31</v>
      </c>
      <c r="F31" s="51">
        <v>1</v>
      </c>
      <c r="G31" s="50">
        <v>293.56</v>
      </c>
      <c r="H31" s="59">
        <f t="shared" si="1"/>
        <v>361.08</v>
      </c>
      <c r="I31" s="45">
        <f t="shared" si="0"/>
        <v>361.08</v>
      </c>
      <c r="J31" s="9"/>
    </row>
    <row r="32" spans="1:10" ht="45">
      <c r="A32" s="41" t="s">
        <v>14</v>
      </c>
      <c r="B32" s="50" t="s">
        <v>85</v>
      </c>
      <c r="C32" s="46" t="s">
        <v>86</v>
      </c>
      <c r="D32" s="54" t="s">
        <v>87</v>
      </c>
      <c r="E32" s="50" t="s">
        <v>31</v>
      </c>
      <c r="F32" s="51">
        <v>1</v>
      </c>
      <c r="G32" s="50">
        <v>216.05</v>
      </c>
      <c r="H32" s="59">
        <f t="shared" si="1"/>
        <v>265.74</v>
      </c>
      <c r="I32" s="45">
        <f t="shared" si="0"/>
        <v>265.74</v>
      </c>
      <c r="J32" s="9"/>
    </row>
    <row r="33" spans="1:10" ht="30">
      <c r="A33" s="41" t="s">
        <v>14</v>
      </c>
      <c r="B33" s="50" t="s">
        <v>88</v>
      </c>
      <c r="C33" s="46" t="s">
        <v>89</v>
      </c>
      <c r="D33" s="54" t="s">
        <v>90</v>
      </c>
      <c r="E33" s="50" t="s">
        <v>31</v>
      </c>
      <c r="F33" s="51">
        <v>2</v>
      </c>
      <c r="G33" s="48">
        <v>26.45</v>
      </c>
      <c r="H33" s="59">
        <f t="shared" si="1"/>
        <v>32.53</v>
      </c>
      <c r="I33" s="45">
        <f t="shared" si="0"/>
        <v>65.06</v>
      </c>
      <c r="J33" s="9"/>
    </row>
    <row r="34" spans="1:10" ht="30">
      <c r="A34" s="41" t="s">
        <v>14</v>
      </c>
      <c r="B34" s="50" t="s">
        <v>91</v>
      </c>
      <c r="C34" s="46" t="s">
        <v>92</v>
      </c>
      <c r="D34" s="54" t="s">
        <v>93</v>
      </c>
      <c r="E34" s="50" t="s">
        <v>31</v>
      </c>
      <c r="F34" s="51">
        <v>3</v>
      </c>
      <c r="G34" s="48">
        <v>141.79</v>
      </c>
      <c r="H34" s="59">
        <f t="shared" si="1"/>
        <v>174.4</v>
      </c>
      <c r="I34" s="45">
        <f t="shared" si="0"/>
        <v>523.20000000000005</v>
      </c>
      <c r="J34" s="9"/>
    </row>
    <row r="35" spans="1:10" ht="30">
      <c r="A35" s="41" t="s">
        <v>14</v>
      </c>
      <c r="B35" s="50" t="s">
        <v>94</v>
      </c>
      <c r="C35" s="46" t="s">
        <v>95</v>
      </c>
      <c r="D35" s="54" t="s">
        <v>96</v>
      </c>
      <c r="E35" s="50" t="s">
        <v>31</v>
      </c>
      <c r="F35" s="51">
        <v>3</v>
      </c>
      <c r="G35" s="48">
        <v>17.82</v>
      </c>
      <c r="H35" s="59">
        <f t="shared" si="1"/>
        <v>21.92</v>
      </c>
      <c r="I35" s="45">
        <f t="shared" si="0"/>
        <v>65.760000000000005</v>
      </c>
      <c r="J35" s="9"/>
    </row>
    <row r="36" spans="1:10" ht="30">
      <c r="A36" s="41" t="s">
        <v>14</v>
      </c>
      <c r="B36" s="50" t="s">
        <v>98</v>
      </c>
      <c r="C36" s="46" t="s">
        <v>97</v>
      </c>
      <c r="D36" s="54" t="s">
        <v>99</v>
      </c>
      <c r="E36" s="50" t="s">
        <v>7</v>
      </c>
      <c r="F36" s="51">
        <v>100</v>
      </c>
      <c r="G36" s="48">
        <v>12.77</v>
      </c>
      <c r="H36" s="59">
        <f t="shared" si="1"/>
        <v>15.71</v>
      </c>
      <c r="I36" s="45">
        <f t="shared" si="0"/>
        <v>1571</v>
      </c>
      <c r="J36" s="9"/>
    </row>
    <row r="37" spans="1:10" ht="16.899999999999999" customHeight="1">
      <c r="A37" s="41" t="s">
        <v>14</v>
      </c>
      <c r="B37" s="50" t="s">
        <v>100</v>
      </c>
      <c r="C37" s="46" t="s">
        <v>101</v>
      </c>
      <c r="D37" s="49" t="s">
        <v>102</v>
      </c>
      <c r="E37" s="50" t="s">
        <v>7</v>
      </c>
      <c r="F37" s="51">
        <v>45</v>
      </c>
      <c r="G37" s="48">
        <v>7.02</v>
      </c>
      <c r="H37" s="59">
        <f t="shared" si="1"/>
        <v>8.6300000000000008</v>
      </c>
      <c r="I37" s="45">
        <f t="shared" si="0"/>
        <v>388.35</v>
      </c>
      <c r="J37" s="9"/>
    </row>
    <row r="38" spans="1:10" ht="16.899999999999999" customHeight="1">
      <c r="A38" s="41" t="s">
        <v>14</v>
      </c>
      <c r="B38" s="50" t="s">
        <v>103</v>
      </c>
      <c r="C38" s="46" t="s">
        <v>104</v>
      </c>
      <c r="D38" s="49" t="s">
        <v>105</v>
      </c>
      <c r="E38" s="50" t="s">
        <v>7</v>
      </c>
      <c r="F38" s="51">
        <v>2300</v>
      </c>
      <c r="G38" s="48">
        <v>4.53</v>
      </c>
      <c r="H38" s="59">
        <f t="shared" si="1"/>
        <v>5.57</v>
      </c>
      <c r="I38" s="45">
        <f t="shared" si="0"/>
        <v>12811</v>
      </c>
      <c r="J38" s="9"/>
    </row>
    <row r="39" spans="1:10" ht="16.899999999999999" customHeight="1">
      <c r="A39" s="41" t="s">
        <v>14</v>
      </c>
      <c r="B39" s="50" t="s">
        <v>106</v>
      </c>
      <c r="C39" s="46" t="s">
        <v>107</v>
      </c>
      <c r="D39" s="49" t="s">
        <v>108</v>
      </c>
      <c r="E39" s="50" t="s">
        <v>7</v>
      </c>
      <c r="F39" s="51">
        <v>10</v>
      </c>
      <c r="G39" s="48">
        <v>58.69</v>
      </c>
      <c r="H39" s="59">
        <f t="shared" si="1"/>
        <v>72.19</v>
      </c>
      <c r="I39" s="45">
        <f t="shared" si="0"/>
        <v>721.9</v>
      </c>
      <c r="J39" s="9"/>
    </row>
    <row r="40" spans="1:10" ht="16.899999999999999" customHeight="1">
      <c r="A40" s="41" t="s">
        <v>14</v>
      </c>
      <c r="B40" s="50" t="s">
        <v>109</v>
      </c>
      <c r="C40" s="46" t="s">
        <v>110</v>
      </c>
      <c r="D40" s="49" t="s">
        <v>111</v>
      </c>
      <c r="E40" s="50" t="s">
        <v>31</v>
      </c>
      <c r="F40" s="51">
        <v>12</v>
      </c>
      <c r="G40" s="48">
        <v>71.989999999999995</v>
      </c>
      <c r="H40" s="59">
        <f t="shared" si="1"/>
        <v>88.55</v>
      </c>
      <c r="I40" s="45">
        <f t="shared" si="0"/>
        <v>1062.5999999999999</v>
      </c>
      <c r="J40" s="9"/>
    </row>
    <row r="41" spans="1:10" ht="16.899999999999999" customHeight="1">
      <c r="A41" s="41" t="s">
        <v>14</v>
      </c>
      <c r="B41" s="50" t="s">
        <v>112</v>
      </c>
      <c r="C41" s="46" t="s">
        <v>113</v>
      </c>
      <c r="D41" s="49" t="s">
        <v>114</v>
      </c>
      <c r="E41" s="50" t="s">
        <v>31</v>
      </c>
      <c r="F41" s="51">
        <v>2</v>
      </c>
      <c r="G41" s="48">
        <v>43.18</v>
      </c>
      <c r="H41" s="59">
        <f t="shared" si="1"/>
        <v>53.11</v>
      </c>
      <c r="I41" s="45">
        <f t="shared" si="0"/>
        <v>106.22</v>
      </c>
      <c r="J41" s="9"/>
    </row>
    <row r="42" spans="1:10" ht="16.899999999999999" customHeight="1">
      <c r="A42" s="41" t="s">
        <v>14</v>
      </c>
      <c r="B42" s="50" t="s">
        <v>117</v>
      </c>
      <c r="C42" s="46" t="s">
        <v>115</v>
      </c>
      <c r="D42" s="49" t="s">
        <v>116</v>
      </c>
      <c r="E42" s="50" t="s">
        <v>7</v>
      </c>
      <c r="F42" s="51">
        <v>200</v>
      </c>
      <c r="G42" s="48">
        <v>10.36</v>
      </c>
      <c r="H42" s="59">
        <f t="shared" si="1"/>
        <v>12.74</v>
      </c>
      <c r="I42" s="45">
        <f t="shared" si="0"/>
        <v>2548</v>
      </c>
      <c r="J42" s="9"/>
    </row>
    <row r="43" spans="1:10" ht="30">
      <c r="A43" s="41" t="s">
        <v>14</v>
      </c>
      <c r="B43" s="50" t="s">
        <v>119</v>
      </c>
      <c r="C43" s="46" t="s">
        <v>120</v>
      </c>
      <c r="D43" s="54" t="s">
        <v>121</v>
      </c>
      <c r="E43" s="50" t="s">
        <v>31</v>
      </c>
      <c r="F43" s="51">
        <v>1</v>
      </c>
      <c r="G43" s="48">
        <v>44.73</v>
      </c>
      <c r="H43" s="59">
        <f t="shared" si="1"/>
        <v>55.02</v>
      </c>
      <c r="I43" s="45">
        <f t="shared" si="0"/>
        <v>55.02</v>
      </c>
      <c r="J43" s="9"/>
    </row>
    <row r="44" spans="1:10" ht="15">
      <c r="A44" s="41" t="s">
        <v>14</v>
      </c>
      <c r="B44" s="50" t="s">
        <v>122</v>
      </c>
      <c r="C44" s="46" t="s">
        <v>123</v>
      </c>
      <c r="D44" s="54" t="s">
        <v>124</v>
      </c>
      <c r="E44" s="50" t="s">
        <v>31</v>
      </c>
      <c r="F44" s="51">
        <v>1</v>
      </c>
      <c r="G44" s="48">
        <v>91.87</v>
      </c>
      <c r="H44" s="59">
        <f t="shared" si="1"/>
        <v>113</v>
      </c>
      <c r="I44" s="45">
        <f t="shared" si="0"/>
        <v>113</v>
      </c>
      <c r="J44" s="9"/>
    </row>
    <row r="45" spans="1:10" ht="16.899999999999999" customHeight="1">
      <c r="A45" s="10"/>
      <c r="B45" s="11"/>
      <c r="C45" s="12"/>
      <c r="D45" s="13"/>
      <c r="E45" s="12"/>
      <c r="F45" s="33"/>
      <c r="G45" s="34"/>
      <c r="H45" s="34" t="s">
        <v>10</v>
      </c>
      <c r="I45" s="35">
        <f>SUM(I9:I44)</f>
        <v>40572.479999999989</v>
      </c>
      <c r="J45" s="9"/>
    </row>
    <row r="46" spans="1:10" ht="16.899999999999999" customHeight="1">
      <c r="A46" s="30"/>
      <c r="B46" s="30"/>
      <c r="C46" s="30"/>
      <c r="D46" s="30"/>
      <c r="E46" s="30"/>
      <c r="F46" s="30"/>
      <c r="G46" s="30"/>
      <c r="H46" s="30"/>
      <c r="I46" s="31"/>
      <c r="J46" s="9"/>
    </row>
    <row r="47" spans="1:10" ht="20.25" customHeight="1">
      <c r="B47" s="14"/>
      <c r="C47" s="15"/>
      <c r="D47" s="29" t="s">
        <v>132</v>
      </c>
      <c r="E47" s="16"/>
      <c r="F47" s="16"/>
      <c r="G47" s="16"/>
      <c r="H47" s="16"/>
      <c r="I47" s="16"/>
    </row>
    <row r="48" spans="1:10" ht="20.25" customHeight="1">
      <c r="B48" s="14"/>
      <c r="C48" s="15"/>
      <c r="D48" s="29"/>
      <c r="E48" s="16"/>
      <c r="F48" s="16"/>
      <c r="G48" s="16"/>
      <c r="H48" s="16"/>
      <c r="I48" s="16"/>
    </row>
    <row r="49" spans="2:9" ht="19.5" customHeight="1">
      <c r="B49" s="14"/>
      <c r="C49" s="15"/>
      <c r="D49" s="32" t="s">
        <v>128</v>
      </c>
      <c r="E49" s="16"/>
      <c r="F49" s="16"/>
      <c r="G49" s="16"/>
      <c r="H49" s="16"/>
      <c r="I49" s="16"/>
    </row>
    <row r="50" spans="2:9" ht="19.5" customHeight="1">
      <c r="B50" s="14"/>
      <c r="C50" s="15"/>
      <c r="D50" s="17" t="s">
        <v>118</v>
      </c>
      <c r="E50" s="16"/>
      <c r="F50" s="16"/>
      <c r="G50" s="16"/>
      <c r="H50" s="16"/>
      <c r="I50" s="16"/>
    </row>
    <row r="51" spans="2:9" ht="15">
      <c r="B51" s="61" t="s">
        <v>125</v>
      </c>
      <c r="C51" s="62">
        <v>0.23</v>
      </c>
      <c r="D51" s="19"/>
      <c r="E51" s="20"/>
      <c r="F51" s="20"/>
      <c r="G51" s="20"/>
      <c r="H51" s="20"/>
      <c r="I51" s="20"/>
    </row>
    <row r="52" spans="2:9" ht="15.75">
      <c r="B52" s="18"/>
      <c r="C52" s="15"/>
      <c r="E52" s="55" t="s">
        <v>126</v>
      </c>
      <c r="F52" s="55"/>
      <c r="G52" s="55"/>
      <c r="H52" s="55"/>
      <c r="I52" s="55"/>
    </row>
    <row r="53" spans="2:9" ht="15">
      <c r="B53" s="18"/>
      <c r="C53" s="15"/>
      <c r="E53" s="1"/>
      <c r="F53" s="1"/>
      <c r="G53" s="1"/>
      <c r="H53" s="1"/>
      <c r="I53" s="1"/>
    </row>
    <row r="54" spans="2:9" ht="15">
      <c r="B54" s="18"/>
      <c r="C54" s="15"/>
      <c r="E54" s="1"/>
      <c r="F54" s="1"/>
      <c r="G54" s="1"/>
      <c r="H54" s="1"/>
      <c r="I54" s="1"/>
    </row>
    <row r="55" spans="2:9" ht="15">
      <c r="B55" s="18"/>
      <c r="C55" s="15"/>
      <c r="E55" s="1"/>
      <c r="F55" s="1"/>
      <c r="G55" s="1"/>
      <c r="H55" s="1"/>
      <c r="I55" s="1"/>
    </row>
    <row r="56" spans="2:9">
      <c r="B56" s="18"/>
      <c r="C56" s="18"/>
      <c r="D56" s="21"/>
      <c r="E56" s="16"/>
      <c r="F56" s="16"/>
      <c r="G56" s="16"/>
      <c r="H56" s="16"/>
      <c r="I56" s="16"/>
    </row>
    <row r="57" spans="2:9">
      <c r="B57" s="18"/>
      <c r="C57" s="18"/>
      <c r="D57" s="18"/>
      <c r="E57" s="16"/>
      <c r="F57" s="16"/>
      <c r="G57" s="16"/>
      <c r="H57" s="16"/>
      <c r="I57" s="16"/>
    </row>
    <row r="58" spans="2:9">
      <c r="B58" s="5"/>
      <c r="C58" s="5"/>
      <c r="D58" s="22"/>
      <c r="F58" s="16"/>
      <c r="G58" s="16"/>
      <c r="H58" s="16"/>
      <c r="I58" s="16"/>
    </row>
    <row r="59" spans="2:9">
      <c r="B59" s="5"/>
      <c r="C59" s="5"/>
      <c r="F59" s="16"/>
      <c r="G59" s="16"/>
      <c r="H59" s="16"/>
      <c r="I59" s="16"/>
    </row>
    <row r="60" spans="2:9">
      <c r="B60" s="5"/>
      <c r="C60" s="5"/>
      <c r="F60" s="2"/>
      <c r="G60" s="2"/>
      <c r="H60" s="2"/>
      <c r="I60" s="4"/>
    </row>
    <row r="61" spans="2:9">
      <c r="B61" s="5"/>
      <c r="C61" s="5"/>
      <c r="F61" s="2"/>
      <c r="G61" s="2"/>
      <c r="H61" s="2"/>
      <c r="I61" s="4"/>
    </row>
    <row r="62" spans="2:9">
      <c r="B62" s="5"/>
      <c r="C62" s="5"/>
      <c r="F62" s="2"/>
      <c r="G62" s="2"/>
      <c r="H62" s="2"/>
      <c r="I62" s="4"/>
    </row>
    <row r="63" spans="2:9">
      <c r="B63" s="5"/>
      <c r="C63" s="5"/>
      <c r="F63" s="2"/>
      <c r="G63" s="2"/>
      <c r="H63" s="2"/>
      <c r="I63" s="4"/>
    </row>
    <row r="64" spans="2:9">
      <c r="B64" s="5"/>
      <c r="C64" s="5"/>
      <c r="F64" s="2"/>
      <c r="G64" s="2"/>
      <c r="H64" s="2"/>
      <c r="I64" s="4"/>
    </row>
    <row r="65" spans="2:9">
      <c r="B65" s="5"/>
      <c r="C65" s="5"/>
      <c r="D65" s="18"/>
      <c r="E65" s="16"/>
      <c r="F65" s="16"/>
      <c r="G65" s="23"/>
      <c r="H65" s="23"/>
      <c r="I65" s="2"/>
    </row>
    <row r="66" spans="2:9">
      <c r="D66" s="5"/>
      <c r="F66" s="4"/>
      <c r="G66" s="4"/>
      <c r="H66" s="4"/>
      <c r="I66" s="3"/>
    </row>
    <row r="67" spans="2:9">
      <c r="B67" s="5"/>
      <c r="C67" s="5"/>
      <c r="F67" s="2"/>
      <c r="G67" s="2"/>
      <c r="H67" s="2"/>
      <c r="I67" s="3"/>
    </row>
  </sheetData>
  <mergeCells count="6">
    <mergeCell ref="E52:I52"/>
    <mergeCell ref="A2:D2"/>
    <mergeCell ref="A3:D3"/>
    <mergeCell ref="A4:D4"/>
    <mergeCell ref="A8:B8"/>
    <mergeCell ref="A6:I6"/>
  </mergeCells>
  <printOptions horizontalCentered="1"/>
  <pageMargins left="0.78740157480314965" right="8.458333333333333E-2" top="1.1811023622047245" bottom="0.39370078740157483" header="0.19685039370078741" footer="0"/>
  <pageSetup paperSize="9" scale="56" orientation="portrait" verticalDpi="300" r:id="rId1"/>
  <headerFooter>
    <oddHeader>&amp;C&amp;G</oddHeader>
    <oddFooter xml:space="preserve">&amp;C&amp;"Times New Roman,Normal"&amp;12
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1564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- CRAS IV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</dc:creator>
  <cp:lastModifiedBy>PMB - Eletrica</cp:lastModifiedBy>
  <cp:revision>81</cp:revision>
  <cp:lastPrinted>2024-09-25T13:11:20Z</cp:lastPrinted>
  <dcterms:created xsi:type="dcterms:W3CDTF">2017-09-14T10:48:32Z</dcterms:created>
  <dcterms:modified xsi:type="dcterms:W3CDTF">2024-09-25T13:15:31Z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