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MB\Desktop\Emerson Rios\"/>
    </mc:Choice>
  </mc:AlternateContent>
  <xr:revisionPtr revIDLastSave="0" documentId="13_ncr:1_{AC4E4255-D3D1-418F-A794-A4AF622E4531}" xr6:coauthVersionLast="47" xr6:coauthVersionMax="47" xr10:uidLastSave="{00000000-0000-0000-0000-000000000000}"/>
  <bookViews>
    <workbookView xWindow="-120" yWindow="-120" windowWidth="24240" windowHeight="13140" tabRatio="500" xr2:uid="{00000000-000D-0000-FFFF-FFFF00000000}"/>
  </bookViews>
  <sheets>
    <sheet name="Planilha " sheetId="1" r:id="rId1"/>
    <sheet name="Plan3" sheetId="2" r:id="rId2"/>
  </sheets>
  <definedNames>
    <definedName name="_xlnm.Print_Area" localSheetId="0">'Planilha '!$A$1:$H$52</definedName>
  </definedName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33" i="1" l="1"/>
  <c r="H8" i="1"/>
  <c r="H11" i="1"/>
  <c r="H15" i="1"/>
  <c r="H14" i="1"/>
  <c r="H20" i="1"/>
  <c r="H25" i="1"/>
  <c r="H26" i="1"/>
  <c r="H27" i="1"/>
  <c r="H24" i="1"/>
  <c r="H16" i="1" l="1"/>
  <c r="H28" i="1"/>
  <c r="H32" i="1"/>
  <c r="H31" i="1"/>
  <c r="H34" i="1" l="1"/>
  <c r="H19" i="1"/>
  <c r="H18" i="1"/>
  <c r="H21" i="1" l="1"/>
  <c r="H12" i="1"/>
  <c r="H9" i="1"/>
  <c r="H35" i="1" l="1"/>
  <c r="H36" i="1" l="1"/>
  <c r="H37" i="1" s="1"/>
</calcChain>
</file>

<file path=xl/sharedStrings.xml><?xml version="1.0" encoding="utf-8"?>
<sst xmlns="http://schemas.openxmlformats.org/spreadsheetml/2006/main" count="96" uniqueCount="83">
  <si>
    <t>Obra : Reforma de residência de munícipe.</t>
  </si>
  <si>
    <t>Endereço: Rua Rosa Segura Peres, 1166 – Parque das Nações.</t>
  </si>
  <si>
    <t>Cidade : Birigui</t>
  </si>
  <si>
    <t>Item</t>
  </si>
  <si>
    <t>Discriminação dos serviços do Orçamento</t>
  </si>
  <si>
    <t>Unid</t>
  </si>
  <si>
    <t>Qtdes</t>
  </si>
  <si>
    <t>Preço Unitário</t>
  </si>
  <si>
    <t>Preço Total</t>
  </si>
  <si>
    <t>DEMOLIÇÕES e RETIRADAS</t>
  </si>
  <si>
    <t>m²</t>
  </si>
  <si>
    <t>m</t>
  </si>
  <si>
    <t>Sub-Total</t>
  </si>
  <si>
    <t xml:space="preserve">ALVENARIA </t>
  </si>
  <si>
    <t>3.1</t>
  </si>
  <si>
    <t xml:space="preserve">Reparo de trincas rasas </t>
  </si>
  <si>
    <t>REVESTIMENTO</t>
  </si>
  <si>
    <t>4.1</t>
  </si>
  <si>
    <t>Chapisco fino em argamassa de cimento e areia (1:3)</t>
  </si>
  <si>
    <t>4.2</t>
  </si>
  <si>
    <t>5.4</t>
  </si>
  <si>
    <t>PINTURA</t>
  </si>
  <si>
    <t>SERVIÇOS COMPLEMENTARES</t>
  </si>
  <si>
    <t>Limpeza final de obra</t>
  </si>
  <si>
    <t>TOTAL</t>
  </si>
  <si>
    <t>BDI (%)</t>
  </si>
  <si>
    <t>TOTAL GERAL</t>
  </si>
  <si>
    <t>m3</t>
  </si>
  <si>
    <t xml:space="preserve">PLANILHA ORÇAMENTÁRIA  </t>
  </si>
  <si>
    <t>Código</t>
  </si>
  <si>
    <t>CPOS 55.01.020</t>
  </si>
  <si>
    <t>Proprietário : EMERSON RIOS</t>
  </si>
  <si>
    <t>2.1</t>
  </si>
  <si>
    <t>Demolição manual de alvenaria de blocos cerâmicos</t>
  </si>
  <si>
    <t>3.2</t>
  </si>
  <si>
    <t>DRENAGEM PLUVIAL</t>
  </si>
  <si>
    <t>4.3</t>
  </si>
  <si>
    <t>5.1</t>
  </si>
  <si>
    <t>unid.</t>
  </si>
  <si>
    <t>Luva  PVC branca (diâmetro 75 mm)</t>
  </si>
  <si>
    <t>m2</t>
  </si>
  <si>
    <t>5.5</t>
  </si>
  <si>
    <t>SINAPI 88489</t>
  </si>
  <si>
    <t>6.3</t>
  </si>
  <si>
    <t>10.1</t>
  </si>
  <si>
    <t>SINAPI 93588</t>
  </si>
  <si>
    <t>10.2</t>
  </si>
  <si>
    <t>Transporte de caminhão basculante de 10 m3 até 5 Km</t>
  </si>
  <si>
    <t>m3xkm</t>
  </si>
  <si>
    <t>Acrílico para piso de concreto (calçada)</t>
  </si>
  <si>
    <t>CPOS 33.06.020</t>
  </si>
  <si>
    <t>1.1</t>
  </si>
  <si>
    <t>CPOS 03.02.040</t>
  </si>
  <si>
    <t>SINAPI 89599</t>
  </si>
  <si>
    <t>SINAPI 87879</t>
  </si>
  <si>
    <t xml:space="preserve"> SINAPI 100981 </t>
  </si>
  <si>
    <t>Carga, manobra e descarga de entulhos em caminhão basculante 6 m3</t>
  </si>
  <si>
    <t>SINAPI 100741</t>
  </si>
  <si>
    <t>Pintura c/ tinta alquidica de acabamento (esmalte sintético acetinado), pulverizada sobre superfície metálica (portão)</t>
  </si>
  <si>
    <t>CPOS 33.01.280</t>
  </si>
  <si>
    <t>SINAPI 89576</t>
  </si>
  <si>
    <t>Tubo PVC série R (diâmetro 75 mm)</t>
  </si>
  <si>
    <t>Fonte de Pesquisa: CPOS 182 (Julho/2021) e SINAPI Junho/2.021)</t>
  </si>
  <si>
    <t xml:space="preserve">           Eng.º  MAURICIO  PEREIRA </t>
  </si>
  <si>
    <t xml:space="preserve">               CREA-SP nº 0601431537</t>
  </si>
  <si>
    <t xml:space="preserve">                               Diretor de Obras</t>
  </si>
  <si>
    <t xml:space="preserve">       JAQUELINE LOPES MANOEL</t>
  </si>
  <si>
    <t>ROGÉRIO VENÍCIUS COSTA FERNANDES</t>
  </si>
  <si>
    <t xml:space="preserve">         Secretária Adjunta de Obras</t>
  </si>
  <si>
    <t>Secretário de Obras</t>
  </si>
  <si>
    <t>__________________________________                                                                      _______________________________________</t>
  </si>
  <si>
    <t xml:space="preserve">  Engº ALEXANDRE JOSÉ SABINO LASILA</t>
  </si>
  <si>
    <t>__________________________________                                                                     ________________________________________</t>
  </si>
  <si>
    <t>SINAPI 88488</t>
  </si>
  <si>
    <t>Aplicação manual de pintura c/ tinta latéx acrílica em tetos, duas demãos</t>
  </si>
  <si>
    <t>Aplicação manual de pintura c/ tinta latéx acrílica em paredes, duas demãos</t>
  </si>
  <si>
    <t>5.2</t>
  </si>
  <si>
    <t>CPOS 17.02.120</t>
  </si>
  <si>
    <t>Emboço comum</t>
  </si>
  <si>
    <t>SINAPI 89522</t>
  </si>
  <si>
    <t>Joelho 90º PVC série R (diâmetro 75 mm)</t>
  </si>
  <si>
    <t>(Seis Mil Cento e Setenta Reais e Quarenta e Um Centavos)</t>
  </si>
  <si>
    <t>Birigui, 15 de Setembro de 2.021.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</si>
</sst>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;&quot; (&quot;#,##0.00\);&quot; -&quot;#\ ;@\ "/>
    <numFmt numFmtId="165" formatCode="_-&quot;R$ &quot;* #,##0.00_-;&quot;-R$ &quot;* #,##0.00_-;_-&quot;R$ &quot;* \-??_-;_-@_-"/>
    <numFmt numFmtId="166" formatCode="_-* #,##0.00_-;\-* #,##0.00_-;_-* \-??_-;_-@_-"/>
  </numFmts>
  <fonts count="13">
    <font>
      <sz val="10"/>
      <name val="Arial"/>
      <family val="2"/>
      <charset val="1"/>
    </font>
    <font>
      <sz val="11"/>
      <color rgb="FF000000"/>
      <name val="Arial1"/>
      <charset val="1"/>
    </font>
    <font>
      <sz val="10"/>
      <name val="Arial"/>
      <family val="2"/>
      <charset val="1"/>
    </font>
    <font>
      <sz val="9"/>
      <color theme="1"/>
      <name val="Arial"/>
      <family val="2"/>
    </font>
    <font>
      <sz val="10"/>
      <color rgb="FFFF0000"/>
      <name val="Arial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i/>
      <sz val="16"/>
      <color theme="1"/>
      <name val="Arial"/>
      <family val="2"/>
    </font>
    <font>
      <b/>
      <i/>
      <sz val="14"/>
      <color theme="1"/>
      <name val="Arial"/>
      <family val="2"/>
    </font>
    <font>
      <b/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CCCCC"/>
      </patternFill>
    </fill>
    <fill>
      <patternFill patternType="solid">
        <fgColor rgb="FFFFFFFF"/>
        <bgColor rgb="FFFFFFCC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164" fontId="1" fillId="0" borderId="0"/>
    <xf numFmtId="165" fontId="2" fillId="0" borderId="0" applyBorder="0" applyProtection="0"/>
    <xf numFmtId="9" fontId="1" fillId="0" borderId="0"/>
    <xf numFmtId="0" fontId="1" fillId="0" borderId="0"/>
  </cellStyleXfs>
  <cellXfs count="71">
    <xf numFmtId="0" fontId="0" fillId="0" borderId="0" xfId="0"/>
    <xf numFmtId="166" fontId="0" fillId="0" borderId="0" xfId="0" applyNumberFormat="1"/>
    <xf numFmtId="0" fontId="0" fillId="0" borderId="0" xfId="0" applyFont="1"/>
    <xf numFmtId="0" fontId="4" fillId="0" borderId="0" xfId="0" applyFont="1"/>
    <xf numFmtId="0" fontId="5" fillId="0" borderId="2" xfId="4" applyFont="1" applyBorder="1" applyAlignment="1" applyProtection="1">
      <alignment horizontal="center" vertical="center"/>
    </xf>
    <xf numFmtId="0" fontId="3" fillId="0" borderId="2" xfId="4" applyFont="1" applyBorder="1" applyAlignment="1" applyProtection="1">
      <alignment horizontal="center" vertical="center"/>
    </xf>
    <xf numFmtId="165" fontId="6" fillId="0" borderId="4" xfId="2" applyFont="1" applyBorder="1" applyAlignment="1" applyProtection="1">
      <alignment horizontal="center" vertical="center"/>
    </xf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8" fillId="0" borderId="0" xfId="0" applyFont="1"/>
    <xf numFmtId="165" fontId="6" fillId="0" borderId="2" xfId="2" applyFont="1" applyBorder="1" applyAlignment="1" applyProtection="1">
      <alignment horizontal="right" vertical="center"/>
    </xf>
    <xf numFmtId="166" fontId="4" fillId="0" borderId="0" xfId="0" applyNumberFormat="1" applyFont="1"/>
    <xf numFmtId="165" fontId="6" fillId="0" borderId="2" xfId="2" applyFont="1" applyBorder="1" applyAlignment="1" applyProtection="1">
      <alignment horizontal="right" vertical="center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11" fillId="0" borderId="1" xfId="0" applyFont="1" applyBorder="1" applyAlignment="1"/>
    <xf numFmtId="0" fontId="6" fillId="2" borderId="2" xfId="4" applyFont="1" applyFill="1" applyBorder="1" applyAlignment="1" applyProtection="1">
      <alignment horizontal="center" vertical="center"/>
    </xf>
    <xf numFmtId="0" fontId="6" fillId="2" borderId="3" xfId="4" applyFont="1" applyFill="1" applyBorder="1" applyAlignment="1" applyProtection="1">
      <alignment horizontal="center" vertical="center"/>
    </xf>
    <xf numFmtId="0" fontId="6" fillId="2" borderId="3" xfId="4" applyFont="1" applyFill="1" applyBorder="1" applyAlignment="1" applyProtection="1">
      <alignment horizontal="center" wrapText="1"/>
    </xf>
    <xf numFmtId="164" fontId="6" fillId="2" borderId="3" xfId="1" applyFont="1" applyFill="1" applyBorder="1" applyAlignment="1">
      <alignment horizontal="center" vertical="center"/>
    </xf>
    <xf numFmtId="165" fontId="12" fillId="2" borderId="3" xfId="2" applyFont="1" applyFill="1" applyBorder="1" applyAlignment="1" applyProtection="1">
      <alignment horizontal="center" vertical="center"/>
    </xf>
    <xf numFmtId="0" fontId="6" fillId="2" borderId="4" xfId="4" applyFont="1" applyFill="1" applyBorder="1" applyAlignment="1" applyProtection="1">
      <alignment horizontal="center" vertical="center"/>
    </xf>
    <xf numFmtId="0" fontId="6" fillId="0" borderId="2" xfId="4" applyFont="1" applyBorder="1" applyAlignment="1" applyProtection="1">
      <alignment horizontal="center" vertical="center"/>
    </xf>
    <xf numFmtId="0" fontId="6" fillId="0" borderId="3" xfId="4" applyFont="1" applyBorder="1" applyAlignment="1" applyProtection="1">
      <alignment horizontal="center" vertical="center"/>
    </xf>
    <xf numFmtId="0" fontId="6" fillId="0" borderId="3" xfId="4" applyFont="1" applyBorder="1" applyAlignment="1" applyProtection="1">
      <alignment horizontal="left" wrapText="1"/>
    </xf>
    <xf numFmtId="0" fontId="3" fillId="0" borderId="3" xfId="4" applyFont="1" applyBorder="1" applyAlignment="1" applyProtection="1">
      <alignment horizontal="center" vertical="center"/>
    </xf>
    <xf numFmtId="164" fontId="3" fillId="0" borderId="3" xfId="1" applyFont="1" applyBorder="1" applyAlignment="1">
      <alignment horizontal="center" vertical="center"/>
    </xf>
    <xf numFmtId="165" fontId="3" fillId="0" borderId="3" xfId="2" applyFont="1" applyBorder="1" applyAlignment="1" applyProtection="1">
      <alignment horizontal="center" vertical="center"/>
    </xf>
    <xf numFmtId="0" fontId="3" fillId="0" borderId="4" xfId="4" applyFont="1" applyBorder="1" applyAlignment="1" applyProtection="1">
      <alignment horizontal="center" vertical="center"/>
    </xf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vertical="center"/>
    </xf>
    <xf numFmtId="4" fontId="3" fillId="0" borderId="3" xfId="0" applyNumberFormat="1" applyFont="1" applyBorder="1" applyAlignment="1">
      <alignment horizontal="center"/>
    </xf>
    <xf numFmtId="165" fontId="3" fillId="3" borderId="3" xfId="2" applyFont="1" applyFill="1" applyBorder="1" applyAlignment="1" applyProtection="1">
      <alignment horizontal="center" vertical="center"/>
    </xf>
    <xf numFmtId="165" fontId="3" fillId="0" borderId="4" xfId="2" applyFont="1" applyBorder="1" applyAlignment="1" applyProtection="1">
      <alignment horizontal="center" vertical="center"/>
    </xf>
    <xf numFmtId="0" fontId="7" fillId="0" borderId="2" xfId="0" applyFont="1" applyBorder="1"/>
    <xf numFmtId="0" fontId="6" fillId="0" borderId="3" xfId="4" applyFont="1" applyBorder="1" applyAlignment="1" applyProtection="1">
      <alignment wrapText="1"/>
    </xf>
    <xf numFmtId="165" fontId="6" fillId="0" borderId="3" xfId="2" applyFont="1" applyBorder="1" applyAlignment="1" applyProtection="1">
      <alignment horizontal="center" vertical="center"/>
    </xf>
    <xf numFmtId="0" fontId="3" fillId="0" borderId="3" xfId="4" applyFont="1" applyBorder="1" applyAlignment="1" applyProtection="1">
      <alignment wrapText="1"/>
    </xf>
    <xf numFmtId="0" fontId="3" fillId="0" borderId="3" xfId="0" applyFont="1" applyBorder="1" applyAlignment="1">
      <alignment wrapText="1"/>
    </xf>
    <xf numFmtId="165" fontId="3" fillId="3" borderId="3" xfId="2" applyFont="1" applyFill="1" applyBorder="1" applyAlignment="1" applyProtection="1">
      <alignment horizontal="right" vertical="center"/>
    </xf>
    <xf numFmtId="165" fontId="6" fillId="0" borderId="3" xfId="2" applyFont="1" applyBorder="1" applyAlignment="1" applyProtection="1">
      <alignment horizontal="right" vertical="center"/>
    </xf>
    <xf numFmtId="49" fontId="3" fillId="0" borderId="3" xfId="0" applyNumberFormat="1" applyFont="1" applyBorder="1" applyAlignment="1">
      <alignment vertical="center" wrapText="1"/>
    </xf>
    <xf numFmtId="0" fontId="3" fillId="0" borderId="3" xfId="4" applyFont="1" applyBorder="1" applyAlignment="1">
      <alignment horizontal="center" vertical="center"/>
    </xf>
    <xf numFmtId="165" fontId="3" fillId="0" borderId="3" xfId="2" applyFont="1" applyBorder="1" applyAlignment="1" applyProtection="1">
      <alignment horizontal="right" vertical="center"/>
    </xf>
    <xf numFmtId="0" fontId="3" fillId="0" borderId="3" xfId="4" applyFont="1" applyBorder="1" applyAlignment="1">
      <alignment wrapText="1"/>
    </xf>
    <xf numFmtId="0" fontId="3" fillId="0" borderId="5" xfId="0" applyFont="1" applyBorder="1" applyAlignment="1">
      <alignment horizontal="center" vertical="center"/>
    </xf>
    <xf numFmtId="0" fontId="3" fillId="0" borderId="3" xfId="4" applyFont="1" applyBorder="1" applyAlignment="1" applyProtection="1">
      <alignment vertical="center" wrapText="1"/>
    </xf>
    <xf numFmtId="0" fontId="7" fillId="0" borderId="0" xfId="0" applyFont="1" applyBorder="1" applyAlignment="1">
      <alignment horizontal="left"/>
    </xf>
    <xf numFmtId="0" fontId="3" fillId="0" borderId="3" xfId="4" applyFont="1" applyBorder="1" applyAlignment="1">
      <alignment vertical="center" wrapText="1"/>
    </xf>
    <xf numFmtId="0" fontId="3" fillId="3" borderId="2" xfId="4" applyFont="1" applyFill="1" applyBorder="1" applyAlignment="1" applyProtection="1">
      <alignment horizontal="center" vertical="center"/>
    </xf>
    <xf numFmtId="0" fontId="3" fillId="3" borderId="3" xfId="4" applyFont="1" applyFill="1" applyBorder="1" applyAlignment="1" applyProtection="1">
      <alignment horizontal="center" vertical="center"/>
    </xf>
    <xf numFmtId="0" fontId="6" fillId="3" borderId="3" xfId="4" applyFont="1" applyFill="1" applyBorder="1" applyAlignment="1" applyProtection="1">
      <alignment wrapText="1"/>
    </xf>
    <xf numFmtId="164" fontId="3" fillId="3" borderId="3" xfId="1" applyFont="1" applyFill="1" applyBorder="1" applyAlignment="1">
      <alignment horizontal="center" vertical="center"/>
    </xf>
    <xf numFmtId="165" fontId="6" fillId="3" borderId="3" xfId="2" applyFont="1" applyFill="1" applyBorder="1" applyAlignment="1" applyProtection="1">
      <alignment horizontal="center" vertical="center"/>
    </xf>
    <xf numFmtId="165" fontId="6" fillId="3" borderId="4" xfId="2" applyFont="1" applyFill="1" applyBorder="1" applyAlignment="1" applyProtection="1">
      <alignment horizontal="center" vertical="center"/>
    </xf>
    <xf numFmtId="0" fontId="6" fillId="3" borderId="3" xfId="4" applyFont="1" applyFill="1" applyBorder="1" applyAlignment="1" applyProtection="1">
      <alignment horizontal="center" vertical="center"/>
    </xf>
    <xf numFmtId="10" fontId="6" fillId="3" borderId="3" xfId="3" applyNumberFormat="1" applyFont="1" applyFill="1" applyBorder="1" applyAlignment="1">
      <alignment horizontal="center" vertical="center"/>
    </xf>
    <xf numFmtId="165" fontId="12" fillId="3" borderId="3" xfId="2" applyFont="1" applyFill="1" applyBorder="1" applyAlignment="1" applyProtection="1">
      <alignment horizontal="center" vertical="center"/>
    </xf>
    <xf numFmtId="165" fontId="6" fillId="4" borderId="4" xfId="2" applyFont="1" applyFill="1" applyBorder="1" applyAlignment="1" applyProtection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7" fillId="0" borderId="0" xfId="0" applyFont="1" applyBorder="1" applyAlignment="1">
      <alignment horizontal="right"/>
    </xf>
  </cellXfs>
  <cellStyles count="5">
    <cellStyle name="Excel Built-in Explanatory Text" xfId="4" xr:uid="{00000000-0005-0000-0000-000006000000}"/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3"/>
  <sheetViews>
    <sheetView tabSelected="1" view="pageBreakPreview" topLeftCell="A34" zoomScale="130" zoomScaleNormal="115" zoomScalePageLayoutView="130" workbookViewId="0">
      <selection activeCell="F42" sqref="F42"/>
    </sheetView>
  </sheetViews>
  <sheetFormatPr defaultRowHeight="12.75"/>
  <cols>
    <col min="1" max="1" width="0.7109375" customWidth="1"/>
    <col min="2" max="2" width="16.42578125" customWidth="1"/>
    <col min="3" max="3" width="5.7109375" customWidth="1"/>
    <col min="4" max="4" width="60.42578125" customWidth="1"/>
    <col min="5" max="5" width="8.28515625" customWidth="1"/>
    <col min="6" max="6" width="14" customWidth="1"/>
    <col min="7" max="7" width="15" customWidth="1"/>
    <col min="8" max="8" width="16.5703125" customWidth="1"/>
    <col min="9" max="9" width="9.28515625" customWidth="1"/>
    <col min="10" max="997" width="8.42578125" customWidth="1"/>
    <col min="998" max="1022" width="8.7109375" customWidth="1"/>
  </cols>
  <sheetData>
    <row r="1" spans="1:9" ht="21.75" customHeight="1">
      <c r="A1" s="23" t="s">
        <v>28</v>
      </c>
      <c r="B1" s="23"/>
      <c r="C1" s="23"/>
      <c r="D1" s="23"/>
      <c r="E1" s="23"/>
      <c r="F1" s="23"/>
      <c r="G1" s="23"/>
      <c r="H1" s="23"/>
    </row>
    <row r="2" spans="1:9" ht="18.75">
      <c r="A2" s="24" t="s">
        <v>0</v>
      </c>
      <c r="B2" s="24"/>
      <c r="C2" s="24"/>
      <c r="D2" s="24"/>
      <c r="E2" s="24"/>
      <c r="F2" s="24"/>
      <c r="G2" s="24"/>
      <c r="H2" s="24"/>
    </row>
    <row r="3" spans="1:9" ht="18.75">
      <c r="A3" s="24" t="s">
        <v>1</v>
      </c>
      <c r="B3" s="24"/>
      <c r="C3" s="24"/>
      <c r="D3" s="24"/>
      <c r="E3" s="24"/>
      <c r="F3" s="24"/>
      <c r="G3" s="24"/>
      <c r="H3" s="24"/>
    </row>
    <row r="4" spans="1:9" ht="18.75">
      <c r="A4" s="25" t="s">
        <v>31</v>
      </c>
      <c r="B4" s="25"/>
      <c r="C4" s="25"/>
      <c r="D4" s="25"/>
      <c r="E4" s="25"/>
      <c r="F4" s="25"/>
      <c r="G4" s="25"/>
      <c r="H4" s="25"/>
    </row>
    <row r="5" spans="1:9" ht="18.75">
      <c r="A5" s="24" t="s">
        <v>2</v>
      </c>
      <c r="B5" s="24"/>
      <c r="C5" s="24"/>
      <c r="D5" s="24"/>
      <c r="E5" s="24"/>
      <c r="F5" s="24"/>
      <c r="G5" s="24"/>
      <c r="H5" s="24"/>
    </row>
    <row r="6" spans="1:9" ht="15" customHeight="1">
      <c r="A6" s="26"/>
      <c r="B6" s="27" t="s">
        <v>29</v>
      </c>
      <c r="C6" s="27" t="s">
        <v>3</v>
      </c>
      <c r="D6" s="28" t="s">
        <v>4</v>
      </c>
      <c r="E6" s="27" t="s">
        <v>5</v>
      </c>
      <c r="F6" s="29" t="s">
        <v>6</v>
      </c>
      <c r="G6" s="30" t="s">
        <v>7</v>
      </c>
      <c r="H6" s="31" t="s">
        <v>8</v>
      </c>
    </row>
    <row r="7" spans="1:9" ht="15" customHeight="1">
      <c r="A7" s="32"/>
      <c r="B7" s="33"/>
      <c r="C7" s="33">
        <v>1</v>
      </c>
      <c r="D7" s="34" t="s">
        <v>9</v>
      </c>
      <c r="E7" s="35"/>
      <c r="F7" s="36"/>
      <c r="G7" s="37"/>
      <c r="H7" s="38"/>
    </row>
    <row r="8" spans="1:9">
      <c r="A8" s="4"/>
      <c r="B8" s="39" t="s">
        <v>52</v>
      </c>
      <c r="C8" s="39" t="s">
        <v>51</v>
      </c>
      <c r="D8" s="40" t="s">
        <v>33</v>
      </c>
      <c r="E8" s="41" t="s">
        <v>27</v>
      </c>
      <c r="F8" s="41">
        <v>0.09</v>
      </c>
      <c r="G8" s="42">
        <v>58.08</v>
      </c>
      <c r="H8" s="43">
        <f>F8*G8</f>
        <v>5.2271999999999998</v>
      </c>
    </row>
    <row r="9" spans="1:9" ht="15" customHeight="1">
      <c r="A9" s="22" t="s">
        <v>12</v>
      </c>
      <c r="B9" s="22"/>
      <c r="C9" s="22"/>
      <c r="D9" s="22"/>
      <c r="E9" s="22"/>
      <c r="F9" s="22"/>
      <c r="G9" s="22"/>
      <c r="H9" s="6">
        <f>ROUND(SUM(H8:H8),2)</f>
        <v>5.23</v>
      </c>
      <c r="I9" s="1"/>
    </row>
    <row r="10" spans="1:9">
      <c r="A10" s="44"/>
      <c r="B10" s="33"/>
      <c r="C10" s="33">
        <v>2</v>
      </c>
      <c r="D10" s="45" t="s">
        <v>13</v>
      </c>
      <c r="E10" s="35"/>
      <c r="F10" s="36"/>
      <c r="G10" s="46"/>
      <c r="H10" s="6"/>
    </row>
    <row r="11" spans="1:9">
      <c r="A11" s="4"/>
      <c r="B11" s="39" t="s">
        <v>59</v>
      </c>
      <c r="C11" s="39" t="s">
        <v>32</v>
      </c>
      <c r="D11" s="47" t="s">
        <v>15</v>
      </c>
      <c r="E11" s="35" t="s">
        <v>11</v>
      </c>
      <c r="F11" s="36">
        <v>33.5</v>
      </c>
      <c r="G11" s="42">
        <v>38.15</v>
      </c>
      <c r="H11" s="43">
        <f>F11*G11</f>
        <v>1278.0249999999999</v>
      </c>
    </row>
    <row r="12" spans="1:9">
      <c r="A12" s="22" t="s">
        <v>12</v>
      </c>
      <c r="B12" s="22"/>
      <c r="C12" s="22"/>
      <c r="D12" s="22"/>
      <c r="E12" s="22"/>
      <c r="F12" s="22"/>
      <c r="G12" s="22"/>
      <c r="H12" s="6">
        <f>ROUND(SUM(H11:H11),2)</f>
        <v>1278.03</v>
      </c>
      <c r="I12" s="1"/>
    </row>
    <row r="13" spans="1:9" ht="15" customHeight="1">
      <c r="A13" s="32"/>
      <c r="B13" s="33"/>
      <c r="C13" s="33">
        <v>3</v>
      </c>
      <c r="D13" s="45" t="s">
        <v>16</v>
      </c>
      <c r="E13" s="35"/>
      <c r="F13" s="36"/>
      <c r="G13" s="37"/>
      <c r="H13" s="43"/>
    </row>
    <row r="14" spans="1:9">
      <c r="A14" s="4"/>
      <c r="B14" s="39" t="s">
        <v>54</v>
      </c>
      <c r="C14" s="39" t="s">
        <v>14</v>
      </c>
      <c r="D14" s="47" t="s">
        <v>18</v>
      </c>
      <c r="E14" s="35" t="s">
        <v>10</v>
      </c>
      <c r="F14" s="36">
        <v>3.55</v>
      </c>
      <c r="G14" s="42">
        <v>3.78</v>
      </c>
      <c r="H14" s="43">
        <f>F14*G14</f>
        <v>13.418999999999999</v>
      </c>
    </row>
    <row r="15" spans="1:9" ht="15" customHeight="1">
      <c r="A15" s="4"/>
      <c r="B15" s="39" t="s">
        <v>77</v>
      </c>
      <c r="C15" s="39" t="s">
        <v>34</v>
      </c>
      <c r="D15" s="48" t="s">
        <v>78</v>
      </c>
      <c r="E15" s="37" t="s">
        <v>10</v>
      </c>
      <c r="F15" s="36">
        <v>3.55</v>
      </c>
      <c r="G15" s="49">
        <v>16.22</v>
      </c>
      <c r="H15" s="43">
        <f>F15*G15</f>
        <v>57.580999999999996</v>
      </c>
    </row>
    <row r="16" spans="1:9">
      <c r="A16" s="22" t="s">
        <v>12</v>
      </c>
      <c r="B16" s="22"/>
      <c r="C16" s="22"/>
      <c r="D16" s="22"/>
      <c r="E16" s="22"/>
      <c r="F16" s="22"/>
      <c r="G16" s="22"/>
      <c r="H16" s="6">
        <f>H14+H15</f>
        <v>71</v>
      </c>
      <c r="I16" s="1"/>
    </row>
    <row r="17" spans="1:10" ht="15" customHeight="1">
      <c r="A17" s="20"/>
      <c r="B17" s="33"/>
      <c r="C17" s="33">
        <v>4</v>
      </c>
      <c r="D17" s="45" t="s">
        <v>35</v>
      </c>
      <c r="E17" s="50"/>
      <c r="F17" s="50"/>
      <c r="G17" s="50"/>
      <c r="H17" s="6"/>
    </row>
    <row r="18" spans="1:10" s="3" customFormat="1" ht="14.25" customHeight="1">
      <c r="A18" s="20"/>
      <c r="B18" s="37" t="s">
        <v>60</v>
      </c>
      <c r="C18" s="39" t="s">
        <v>17</v>
      </c>
      <c r="D18" s="51" t="s">
        <v>61</v>
      </c>
      <c r="E18" s="52" t="s">
        <v>11</v>
      </c>
      <c r="F18" s="36">
        <v>3</v>
      </c>
      <c r="G18" s="53">
        <v>27.75</v>
      </c>
      <c r="H18" s="37">
        <f t="shared" ref="H18:H20" si="0">F18*G18</f>
        <v>83.25</v>
      </c>
    </row>
    <row r="19" spans="1:10" s="3" customFormat="1" ht="12.75" customHeight="1">
      <c r="A19" s="20"/>
      <c r="B19" s="37" t="s">
        <v>79</v>
      </c>
      <c r="C19" s="39" t="s">
        <v>19</v>
      </c>
      <c r="D19" s="54" t="s">
        <v>80</v>
      </c>
      <c r="E19" s="37" t="s">
        <v>38</v>
      </c>
      <c r="F19" s="36">
        <v>1</v>
      </c>
      <c r="G19" s="53">
        <v>30.17</v>
      </c>
      <c r="H19" s="37">
        <f t="shared" si="0"/>
        <v>30.17</v>
      </c>
    </row>
    <row r="20" spans="1:10">
      <c r="A20" s="4"/>
      <c r="B20" s="37" t="s">
        <v>53</v>
      </c>
      <c r="C20" s="39" t="s">
        <v>36</v>
      </c>
      <c r="D20" s="54" t="s">
        <v>39</v>
      </c>
      <c r="E20" s="35" t="s">
        <v>38</v>
      </c>
      <c r="F20" s="36">
        <v>1</v>
      </c>
      <c r="G20" s="42">
        <v>18.79</v>
      </c>
      <c r="H20" s="37">
        <f t="shared" si="0"/>
        <v>18.79</v>
      </c>
    </row>
    <row r="21" spans="1:10">
      <c r="A21" s="22" t="s">
        <v>12</v>
      </c>
      <c r="B21" s="22"/>
      <c r="C21" s="22"/>
      <c r="D21" s="22"/>
      <c r="E21" s="22"/>
      <c r="F21" s="22"/>
      <c r="G21" s="22"/>
      <c r="H21" s="6">
        <f>H18+H19+H20</f>
        <v>132.21</v>
      </c>
      <c r="I21" s="1"/>
    </row>
    <row r="22" spans="1:10">
      <c r="A22" s="22"/>
      <c r="B22" s="22"/>
      <c r="C22" s="22"/>
      <c r="D22" s="22"/>
      <c r="E22" s="22"/>
      <c r="F22" s="22"/>
      <c r="G22" s="22"/>
      <c r="H22" s="6"/>
      <c r="I22" s="1"/>
    </row>
    <row r="23" spans="1:10" ht="15" customHeight="1">
      <c r="A23" s="5"/>
      <c r="B23" s="33"/>
      <c r="C23" s="33">
        <v>5</v>
      </c>
      <c r="D23" s="45" t="s">
        <v>21</v>
      </c>
      <c r="E23" s="35"/>
      <c r="F23" s="36"/>
      <c r="G23" s="46"/>
      <c r="H23" s="6"/>
      <c r="I23" s="1"/>
    </row>
    <row r="24" spans="1:10" ht="19.5" customHeight="1">
      <c r="A24" s="4"/>
      <c r="B24" s="37" t="s">
        <v>73</v>
      </c>
      <c r="C24" s="39" t="s">
        <v>37</v>
      </c>
      <c r="D24" s="51" t="s">
        <v>74</v>
      </c>
      <c r="E24" s="35" t="s">
        <v>40</v>
      </c>
      <c r="F24" s="36">
        <v>32.9</v>
      </c>
      <c r="G24" s="37">
        <v>15.57</v>
      </c>
      <c r="H24" s="43">
        <f>F24*G24</f>
        <v>512.25300000000004</v>
      </c>
    </row>
    <row r="25" spans="1:10" ht="19.5" customHeight="1">
      <c r="A25" s="4"/>
      <c r="B25" s="37" t="s">
        <v>42</v>
      </c>
      <c r="C25" s="39" t="s">
        <v>76</v>
      </c>
      <c r="D25" s="51" t="s">
        <v>75</v>
      </c>
      <c r="E25" s="35" t="s">
        <v>40</v>
      </c>
      <c r="F25" s="36">
        <v>145.97999999999999</v>
      </c>
      <c r="G25" s="37">
        <v>13.76</v>
      </c>
      <c r="H25" s="43">
        <f t="shared" ref="H25:H27" si="1">F25*G25</f>
        <v>2008.6847999999998</v>
      </c>
    </row>
    <row r="26" spans="1:10" ht="19.5" customHeight="1">
      <c r="A26" s="4"/>
      <c r="B26" s="55" t="s">
        <v>50</v>
      </c>
      <c r="C26" s="39" t="s">
        <v>20</v>
      </c>
      <c r="D26" s="56" t="s">
        <v>49</v>
      </c>
      <c r="E26" s="35" t="s">
        <v>40</v>
      </c>
      <c r="F26" s="36">
        <v>23.14</v>
      </c>
      <c r="G26" s="42">
        <v>18.37</v>
      </c>
      <c r="H26" s="43">
        <f t="shared" si="1"/>
        <v>425.08180000000004</v>
      </c>
    </row>
    <row r="27" spans="1:10" ht="27.75" customHeight="1">
      <c r="A27" s="4"/>
      <c r="B27" s="37" t="s">
        <v>57</v>
      </c>
      <c r="C27" s="39" t="s">
        <v>41</v>
      </c>
      <c r="D27" s="51" t="s">
        <v>58</v>
      </c>
      <c r="E27" s="35" t="s">
        <v>40</v>
      </c>
      <c r="F27" s="36">
        <v>13.08</v>
      </c>
      <c r="G27" s="42">
        <v>20.03</v>
      </c>
      <c r="H27" s="43">
        <f t="shared" si="1"/>
        <v>261.99240000000003</v>
      </c>
    </row>
    <row r="28" spans="1:10">
      <c r="A28" s="22" t="s">
        <v>12</v>
      </c>
      <c r="B28" s="22"/>
      <c r="C28" s="22"/>
      <c r="D28" s="22"/>
      <c r="E28" s="22"/>
      <c r="F28" s="22"/>
      <c r="G28" s="22"/>
      <c r="H28" s="6">
        <f>H24+H25+H26+H27</f>
        <v>3208.0119999999997</v>
      </c>
      <c r="I28" s="21"/>
      <c r="J28" s="3"/>
    </row>
    <row r="29" spans="1:10">
      <c r="A29" s="4"/>
      <c r="B29" s="39"/>
      <c r="C29" s="39"/>
      <c r="D29" s="56"/>
      <c r="E29" s="35"/>
      <c r="F29" s="36"/>
      <c r="G29" s="37"/>
      <c r="H29" s="43"/>
      <c r="I29" s="3"/>
      <c r="J29" s="3"/>
    </row>
    <row r="30" spans="1:10" ht="15" customHeight="1">
      <c r="A30" s="5"/>
      <c r="B30" s="33"/>
      <c r="C30" s="33">
        <v>6</v>
      </c>
      <c r="D30" s="45" t="s">
        <v>22</v>
      </c>
      <c r="E30" s="35"/>
      <c r="F30" s="36"/>
      <c r="G30" s="46"/>
      <c r="H30" s="6"/>
      <c r="I30" s="3"/>
      <c r="J30" s="3"/>
    </row>
    <row r="31" spans="1:10" ht="15" customHeight="1">
      <c r="A31" s="5"/>
      <c r="B31" s="7" t="s">
        <v>55</v>
      </c>
      <c r="C31" s="39" t="s">
        <v>44</v>
      </c>
      <c r="D31" s="57" t="s">
        <v>56</v>
      </c>
      <c r="E31" s="52" t="s">
        <v>27</v>
      </c>
      <c r="F31" s="36">
        <v>1.69</v>
      </c>
      <c r="G31" s="37">
        <v>6.49</v>
      </c>
      <c r="H31" s="37">
        <f>F31*G31</f>
        <v>10.9681</v>
      </c>
      <c r="I31" s="3"/>
      <c r="J31" s="3"/>
    </row>
    <row r="32" spans="1:10">
      <c r="A32" s="4"/>
      <c r="B32" s="37" t="s">
        <v>45</v>
      </c>
      <c r="C32" s="39" t="s">
        <v>46</v>
      </c>
      <c r="D32" s="58" t="s">
        <v>47</v>
      </c>
      <c r="E32" s="52" t="s">
        <v>48</v>
      </c>
      <c r="F32" s="36">
        <v>8.4499999999999993</v>
      </c>
      <c r="G32" s="37">
        <v>2.13</v>
      </c>
      <c r="H32" s="37">
        <f>F32*G32</f>
        <v>17.998499999999996</v>
      </c>
      <c r="I32" s="3"/>
      <c r="J32" s="3"/>
    </row>
    <row r="33" spans="1:10">
      <c r="A33" s="4"/>
      <c r="B33" s="39" t="s">
        <v>30</v>
      </c>
      <c r="C33" s="39" t="s">
        <v>43</v>
      </c>
      <c r="D33" s="56" t="s">
        <v>23</v>
      </c>
      <c r="E33" s="35" t="s">
        <v>40</v>
      </c>
      <c r="F33" s="36">
        <v>32.9</v>
      </c>
      <c r="G33" s="37">
        <v>10.16</v>
      </c>
      <c r="H33" s="43">
        <f>F33*G33</f>
        <v>334.26400000000001</v>
      </c>
      <c r="I33" s="3"/>
      <c r="J33" s="3"/>
    </row>
    <row r="34" spans="1:10">
      <c r="A34" s="22" t="s">
        <v>12</v>
      </c>
      <c r="B34" s="22"/>
      <c r="C34" s="22"/>
      <c r="D34" s="22"/>
      <c r="E34" s="22"/>
      <c r="F34" s="22"/>
      <c r="G34" s="22"/>
      <c r="H34" s="6">
        <f>H31+H32+H33</f>
        <v>363.23059999999998</v>
      </c>
      <c r="I34" s="21"/>
      <c r="J34" s="3"/>
    </row>
    <row r="35" spans="1:10">
      <c r="A35" s="59"/>
      <c r="B35" s="60"/>
      <c r="C35" s="60"/>
      <c r="D35" s="61"/>
      <c r="E35" s="60"/>
      <c r="F35" s="62"/>
      <c r="G35" s="63" t="s">
        <v>24</v>
      </c>
      <c r="H35" s="64">
        <f>H9+H12+H16+H21+H28+H34</f>
        <v>5057.7125999999998</v>
      </c>
      <c r="I35" s="3"/>
      <c r="J35" s="3"/>
    </row>
    <row r="36" spans="1:10">
      <c r="A36" s="59"/>
      <c r="B36" s="60"/>
      <c r="C36" s="60"/>
      <c r="D36" s="61"/>
      <c r="E36" s="65"/>
      <c r="F36" s="65" t="s">
        <v>25</v>
      </c>
      <c r="G36" s="66">
        <v>0.22</v>
      </c>
      <c r="H36" s="64">
        <f>H35*G36</f>
        <v>1112.696772</v>
      </c>
      <c r="I36" s="3"/>
      <c r="J36" s="3"/>
    </row>
    <row r="37" spans="1:10">
      <c r="A37" s="59"/>
      <c r="B37" s="60"/>
      <c r="C37" s="60"/>
      <c r="D37" s="61"/>
      <c r="E37" s="60"/>
      <c r="F37" s="62"/>
      <c r="G37" s="67" t="s">
        <v>26</v>
      </c>
      <c r="H37" s="68">
        <f>H35+H36</f>
        <v>6170.4093720000001</v>
      </c>
      <c r="I37" s="3"/>
      <c r="J37" s="3"/>
    </row>
    <row r="38" spans="1:10">
      <c r="A38" s="7"/>
      <c r="B38" s="7"/>
      <c r="C38" s="7"/>
      <c r="D38" s="69" t="s">
        <v>81</v>
      </c>
      <c r="E38" s="8"/>
      <c r="F38" s="8"/>
      <c r="G38" s="8"/>
      <c r="H38" s="9"/>
      <c r="I38" s="3"/>
      <c r="J38" s="3"/>
    </row>
    <row r="39" spans="1:10">
      <c r="A39" s="7"/>
      <c r="B39" s="7"/>
      <c r="C39" s="7"/>
      <c r="D39" s="57" t="s">
        <v>62</v>
      </c>
      <c r="E39" s="8"/>
      <c r="F39" s="8"/>
      <c r="G39" s="8"/>
      <c r="H39" s="9"/>
      <c r="I39" s="3"/>
      <c r="J39" s="3"/>
    </row>
    <row r="40" spans="1:10">
      <c r="A40" s="7"/>
      <c r="B40" s="7"/>
      <c r="C40" s="7"/>
      <c r="D40" s="70" t="s">
        <v>82</v>
      </c>
      <c r="E40" s="8"/>
      <c r="F40" s="8"/>
      <c r="G40" s="8"/>
      <c r="H40" s="9"/>
      <c r="I40" s="3"/>
      <c r="J40" s="3"/>
    </row>
    <row r="41" spans="1:10">
      <c r="A41" s="7"/>
      <c r="B41" s="7"/>
      <c r="C41" s="7"/>
      <c r="D41" s="10"/>
      <c r="E41" s="8"/>
      <c r="F41" s="8"/>
      <c r="G41" s="8"/>
      <c r="H41" s="9"/>
    </row>
    <row r="42" spans="1:10">
      <c r="A42" s="7"/>
      <c r="B42" s="7"/>
      <c r="C42" s="7"/>
      <c r="D42" s="10"/>
      <c r="E42" s="8"/>
      <c r="F42" s="8"/>
      <c r="G42" s="8"/>
      <c r="H42" s="9"/>
    </row>
    <row r="43" spans="1:10">
      <c r="A43" s="7"/>
      <c r="B43" s="7"/>
      <c r="C43" s="7"/>
      <c r="D43" s="10"/>
      <c r="E43" s="8"/>
      <c r="F43" s="8"/>
      <c r="G43" s="8"/>
      <c r="H43" s="9"/>
    </row>
    <row r="44" spans="1:10">
      <c r="A44" s="7"/>
      <c r="B44" s="12"/>
      <c r="C44" s="13"/>
      <c r="D44" s="14" t="s">
        <v>70</v>
      </c>
      <c r="E44" s="14"/>
      <c r="F44" s="15"/>
      <c r="G44" s="18"/>
      <c r="H44" s="18"/>
    </row>
    <row r="45" spans="1:10">
      <c r="A45" s="7"/>
      <c r="B45" s="12"/>
      <c r="C45" s="13"/>
      <c r="D45" s="13" t="s">
        <v>63</v>
      </c>
      <c r="E45" s="14"/>
      <c r="F45" s="15"/>
      <c r="G45" s="16" t="s">
        <v>71</v>
      </c>
      <c r="H45" s="15"/>
    </row>
    <row r="46" spans="1:10" ht="15">
      <c r="A46" s="11"/>
      <c r="B46" s="12"/>
      <c r="C46" s="13"/>
      <c r="D46" s="14" t="s">
        <v>64</v>
      </c>
      <c r="E46" s="14"/>
      <c r="F46" s="17"/>
      <c r="G46" s="17" t="s">
        <v>65</v>
      </c>
      <c r="H46" s="18"/>
    </row>
    <row r="47" spans="1:10" ht="15">
      <c r="A47" s="11"/>
      <c r="B47" s="12"/>
      <c r="C47" s="13"/>
      <c r="D47" s="14"/>
      <c r="E47" s="14"/>
      <c r="F47" s="15"/>
      <c r="G47" s="18"/>
      <c r="H47" s="18"/>
    </row>
    <row r="48" spans="1:10" ht="15">
      <c r="A48" s="11"/>
      <c r="B48" s="12"/>
      <c r="C48" s="13"/>
      <c r="D48" s="14"/>
      <c r="E48" s="14"/>
      <c r="F48" s="15"/>
      <c r="G48" s="18"/>
      <c r="H48" s="18"/>
    </row>
    <row r="49" spans="1:8" ht="15">
      <c r="A49" s="11"/>
      <c r="B49" s="12"/>
      <c r="C49" s="13"/>
      <c r="D49" s="14"/>
      <c r="E49" s="14"/>
      <c r="F49" s="15"/>
      <c r="G49" s="18"/>
      <c r="H49" s="18"/>
    </row>
    <row r="50" spans="1:8" ht="15">
      <c r="A50" s="11"/>
      <c r="D50" s="14" t="s">
        <v>72</v>
      </c>
      <c r="E50" s="14"/>
      <c r="F50" s="15"/>
      <c r="G50" s="18"/>
      <c r="H50" s="18"/>
    </row>
    <row r="51" spans="1:8" ht="15">
      <c r="A51" s="11"/>
      <c r="D51" s="19" t="s">
        <v>66</v>
      </c>
      <c r="E51" s="14"/>
      <c r="F51" s="15"/>
      <c r="G51" s="16" t="s">
        <v>67</v>
      </c>
      <c r="H51" s="15"/>
    </row>
    <row r="52" spans="1:8" ht="15">
      <c r="A52" s="11"/>
      <c r="D52" s="14" t="s">
        <v>68</v>
      </c>
      <c r="E52" s="14"/>
      <c r="F52" s="17"/>
      <c r="G52" s="17" t="s">
        <v>69</v>
      </c>
      <c r="H52" s="18"/>
    </row>
    <row r="53" spans="1:8">
      <c r="A53" s="2"/>
      <c r="B53" s="2"/>
      <c r="C53" s="2"/>
      <c r="D53" s="2"/>
      <c r="E53" s="2"/>
      <c r="F53" s="2"/>
      <c r="G53" s="2"/>
      <c r="H53" s="2"/>
    </row>
  </sheetData>
  <mergeCells count="12">
    <mergeCell ref="A1:H1"/>
    <mergeCell ref="A2:H2"/>
    <mergeCell ref="A3:H3"/>
    <mergeCell ref="A4:H4"/>
    <mergeCell ref="A5:H5"/>
    <mergeCell ref="A22:G22"/>
    <mergeCell ref="A28:G28"/>
    <mergeCell ref="A34:G34"/>
    <mergeCell ref="A9:G9"/>
    <mergeCell ref="A12:G12"/>
    <mergeCell ref="A16:G16"/>
    <mergeCell ref="A21:G21"/>
  </mergeCells>
  <printOptions horizontalCentered="1"/>
  <pageMargins left="0.23622047244094491" right="0.23622047244094491" top="1.9685039370078741" bottom="0.74803149606299213" header="0.51181102362204722" footer="0.51181102362204722"/>
  <pageSetup paperSize="9" firstPageNumber="0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view="pageBreakPreview" zoomScale="130" zoomScaleNormal="100" zoomScalePageLayoutView="130" workbookViewId="0"/>
  </sheetViews>
  <sheetFormatPr defaultRowHeight="12.75"/>
  <cols>
    <col min="1" max="1025" width="8.42578125" customWidth="1"/>
  </cols>
  <sheetData/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Planilha </vt:lpstr>
      <vt:lpstr>Plan3</vt:lpstr>
      <vt:lpstr>'Planilha 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Computador</dc:creator>
  <dc:description/>
  <cp:lastModifiedBy>PMB</cp:lastModifiedBy>
  <cp:revision>15</cp:revision>
  <cp:lastPrinted>2021-09-15T11:31:50Z</cp:lastPrinted>
  <dcterms:created xsi:type="dcterms:W3CDTF">2017-09-14T10:48:32Z</dcterms:created>
  <dcterms:modified xsi:type="dcterms:W3CDTF">2021-09-15T14:06:27Z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