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Plan1" sheetId="1" r:id="rId1"/>
  </sheets>
  <definedNames>
    <definedName name="_xlnm.Print_Area" localSheetId="0">Plan1!$A$5:$K$45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F26" i="1"/>
  <c r="G26" i="1"/>
  <c r="H26" i="1"/>
  <c r="I24" i="1"/>
  <c r="J24" i="1"/>
  <c r="G22" i="1"/>
  <c r="H22" i="1"/>
  <c r="I22" i="1"/>
  <c r="H20" i="1"/>
  <c r="I20" i="1"/>
  <c r="G18" i="1"/>
  <c r="H18" i="1"/>
  <c r="F16" i="1"/>
  <c r="G16" i="1"/>
  <c r="F14" i="1"/>
  <c r="E14" i="1"/>
  <c r="E12" i="1"/>
  <c r="E32" i="1" l="1"/>
  <c r="D32" i="1" l="1"/>
  <c r="E30" i="1" s="1"/>
  <c r="E31" i="1" s="1"/>
  <c r="F32" i="1"/>
  <c r="G32" i="1"/>
  <c r="H32" i="1"/>
  <c r="I32" i="1"/>
  <c r="J32" i="1"/>
  <c r="E33" i="1"/>
  <c r="H30" i="1" l="1"/>
  <c r="G30" i="1"/>
  <c r="I30" i="1"/>
  <c r="J30" i="1"/>
  <c r="F30" i="1"/>
  <c r="F31" i="1" s="1"/>
  <c r="F33" i="1"/>
  <c r="G33" i="1" s="1"/>
  <c r="H33" i="1" s="1"/>
  <c r="I33" i="1" s="1"/>
  <c r="J33" i="1" s="1"/>
  <c r="G31" i="1" l="1"/>
  <c r="H31" i="1" s="1"/>
  <c r="I31" i="1" s="1"/>
  <c r="J31" i="1" s="1"/>
</calcChain>
</file>

<file path=xl/sharedStrings.xml><?xml version="1.0" encoding="utf-8"?>
<sst xmlns="http://schemas.openxmlformats.org/spreadsheetml/2006/main" count="47" uniqueCount="47">
  <si>
    <t>Obra: Reforma de Residência Danificada</t>
  </si>
  <si>
    <t>Endereço: Rua Bandeirantes, 700 - Centro</t>
  </si>
  <si>
    <t>Cidade: Birigui - SP</t>
  </si>
  <si>
    <t>Proprietário: Paulo Takashi Kumazawa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</si>
  <si>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</si>
  <si>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</si>
  <si>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</si>
  <si>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</si>
  <si>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</si>
  <si>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</si>
  <si>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</si>
  <si>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</si>
  <si>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</si>
  <si>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</si>
  <si>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</si>
  <si>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</si>
  <si>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</si>
  <si>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</si>
  <si>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</si>
  <si>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</si>
  <si>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</si>
  <si>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</si>
  <si>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</si>
  <si>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PORCENTAGEM MENSAL</t>
  </si>
  <si>
    <t>PORCENTAGEM ACUMULADA</t>
  </si>
  <si>
    <t>VALOR MENSAL</t>
  </si>
  <si>
    <t>VALOR ACUMULADO</t>
  </si>
  <si>
    <t>DEMOLIÇÕES E RETIRADAS</t>
  </si>
  <si>
    <t>FUNDAÇÃO E ESTRUTURA</t>
  </si>
  <si>
    <t>ALVENARIA</t>
  </si>
  <si>
    <t>INSTALAÇÕES ELÉTRICAS</t>
  </si>
  <si>
    <t>REVESTIMENTOS</t>
  </si>
  <si>
    <t>PINTURA</t>
  </si>
  <si>
    <t>COBERTURA</t>
  </si>
  <si>
    <t>SERVIÇOS COMPLEMENTARES</t>
  </si>
  <si>
    <t>_______________________________</t>
  </si>
  <si>
    <t>____________________________________</t>
  </si>
  <si>
    <t xml:space="preserve">        Engº MAURICIO PEREIRA</t>
  </si>
  <si>
    <t xml:space="preserve">Engº ALEXANDRE J. S. LASILA         </t>
  </si>
  <si>
    <t xml:space="preserve">  Diretor Depto. De Obras e Projetos</t>
  </si>
  <si>
    <t xml:space="preserve">Secretário Adjunto de Obras            </t>
  </si>
  <si>
    <t>_____________________________</t>
  </si>
  <si>
    <t>Arqtº MILTON LOT JUNIOR</t>
  </si>
  <si>
    <t>Secretário de Obras</t>
  </si>
  <si>
    <t>Birigui, 28 de fevereiro de 2018.</t>
  </si>
  <si>
    <t>PISOS</t>
  </si>
  <si>
    <t>(Setenta e Dois Mil Duzentos e Cinquenta e Três Reais e Setenta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</si>
</sst>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4" fontId="0" fillId="0" borderId="13" xfId="0" applyNumberFormat="1" applyBorder="1"/>
    <xf numFmtId="44" fontId="0" fillId="0" borderId="14" xfId="0" applyNumberFormat="1" applyBorder="1"/>
    <xf numFmtId="44" fontId="0" fillId="0" borderId="1" xfId="0" applyNumberFormat="1" applyBorder="1"/>
    <xf numFmtId="44" fontId="0" fillId="0" borderId="11" xfId="0" applyNumberFormat="1" applyBorder="1"/>
    <xf numFmtId="44" fontId="0" fillId="0" borderId="6" xfId="0" applyNumberFormat="1" applyBorder="1"/>
    <xf numFmtId="10" fontId="0" fillId="0" borderId="1" xfId="0" applyNumberFormat="1" applyBorder="1"/>
    <xf numFmtId="10" fontId="0" fillId="0" borderId="11" xfId="0" applyNumberFormat="1" applyBorder="1"/>
    <xf numFmtId="44" fontId="0" fillId="2" borderId="1" xfId="0" applyNumberFormat="1" applyFill="1" applyBorder="1"/>
    <xf numFmtId="44" fontId="0" fillId="2" borderId="7" xfId="0" applyNumberFormat="1" applyFill="1" applyBorder="1"/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10" fontId="0" fillId="0" borderId="11" xfId="0" applyNumberFormat="1" applyBorder="1" applyAlignment="1">
      <alignment horizontal="center"/>
    </xf>
    <xf numFmtId="10" fontId="0" fillId="4" borderId="3" xfId="0" applyNumberFormat="1" applyFill="1" applyBorder="1" applyAlignment="1">
      <alignment horizontal="center"/>
    </xf>
    <xf numFmtId="10" fontId="0" fillId="4" borderId="1" xfId="0" applyNumberFormat="1" applyFill="1" applyBorder="1" applyAlignment="1">
      <alignment horizontal="center"/>
    </xf>
    <xf numFmtId="10" fontId="0" fillId="4" borderId="11" xfId="0" applyNumberFormat="1" applyFill="1" applyBorder="1" applyAlignment="1">
      <alignment horizontal="center"/>
    </xf>
    <xf numFmtId="10" fontId="0" fillId="0" borderId="1" xfId="0" applyNumberFormat="1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4" fontId="0" fillId="0" borderId="15" xfId="0" applyNumberFormat="1" applyBorder="1" applyAlignment="1">
      <alignment horizontal="center" vertical="center"/>
    </xf>
    <xf numFmtId="44" fontId="0" fillId="0" borderId="13" xfId="0" applyNumberForma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J46"/>
  <sheetViews>
    <sheetView tabSelected="1" topLeftCell="A26" zoomScaleNormal="100" workbookViewId="0">
      <selection activeCell="B35" sqref="B35"/>
    </sheetView>
  </sheetViews>
  <sheetFormatPr defaultRowHeight="15" x14ac:dyDescent="0.25"/>
  <cols>
    <col min="2" max="2" width="6.7109375" customWidth="1"/>
    <col min="3" max="3" width="29.5703125" customWidth="1"/>
    <col min="4" max="4" width="15.42578125" customWidth="1"/>
    <col min="5" max="10" width="13.42578125" customWidth="1"/>
  </cols>
  <sheetData>
    <row r="5" spans="2:10" x14ac:dyDescent="0.25">
      <c r="B5" t="s">
        <v>0</v>
      </c>
    </row>
    <row r="6" spans="2:10" x14ac:dyDescent="0.25">
      <c r="B6" t="s">
        <v>1</v>
      </c>
    </row>
    <row r="7" spans="2:10" x14ac:dyDescent="0.25">
      <c r="B7" t="s">
        <v>2</v>
      </c>
    </row>
    <row r="8" spans="2:10" ht="15.75" thickBot="1" x14ac:dyDescent="0.3">
      <c r="B8" t="s">
        <v>3</v>
      </c>
    </row>
    <row r="9" spans="2:10" x14ac:dyDescent="0.25">
      <c r="B9" s="33" t="s">
        <v>4</v>
      </c>
      <c r="C9" s="34"/>
      <c r="D9" s="34"/>
      <c r="E9" s="34"/>
      <c r="F9" s="34"/>
      <c r="G9" s="34"/>
      <c r="H9" s="34"/>
      <c r="I9" s="34"/>
      <c r="J9" s="35"/>
    </row>
    <row r="10" spans="2:10" ht="15.75" thickBot="1" x14ac:dyDescent="0.3">
      <c r="B10" s="10" t="s">
        <v>5</v>
      </c>
      <c r="C10" s="11" t="s">
        <v>6</v>
      </c>
      <c r="D10" s="11" t="s">
        <v>7</v>
      </c>
      <c r="E10" s="11" t="s">
        <v>8</v>
      </c>
      <c r="F10" s="11" t="s">
        <v>9</v>
      </c>
      <c r="G10" s="11" t="s">
        <v>10</v>
      </c>
      <c r="H10" s="11" t="s">
        <v>11</v>
      </c>
      <c r="I10" s="11" t="s">
        <v>12</v>
      </c>
      <c r="J10" s="12" t="s">
        <v>13</v>
      </c>
    </row>
    <row r="11" spans="2:10" x14ac:dyDescent="0.25">
      <c r="B11" s="41" t="s">
        <v>14</v>
      </c>
      <c r="C11" s="39" t="s">
        <v>27</v>
      </c>
      <c r="D11" s="45">
        <v>5964.17</v>
      </c>
      <c r="E11" s="25">
        <v>1</v>
      </c>
      <c r="F11" s="21"/>
      <c r="G11" s="21"/>
      <c r="H11" s="21"/>
      <c r="I11" s="21"/>
      <c r="J11" s="22"/>
    </row>
    <row r="12" spans="2:10" x14ac:dyDescent="0.25">
      <c r="B12" s="42"/>
      <c r="C12" s="40"/>
      <c r="D12" s="46"/>
      <c r="E12" s="1">
        <f>$D$11*E11</f>
        <v>5964.17</v>
      </c>
      <c r="F12" s="1"/>
      <c r="G12" s="1"/>
      <c r="H12" s="1"/>
      <c r="I12" s="1"/>
      <c r="J12" s="2"/>
    </row>
    <row r="13" spans="2:10" x14ac:dyDescent="0.25">
      <c r="B13" s="44" t="s">
        <v>15</v>
      </c>
      <c r="C13" s="43" t="s">
        <v>28</v>
      </c>
      <c r="D13" s="47">
        <v>33254.44</v>
      </c>
      <c r="E13" s="26">
        <v>0.4</v>
      </c>
      <c r="F13" s="26">
        <v>0.6</v>
      </c>
      <c r="G13" s="23"/>
      <c r="H13" s="23"/>
      <c r="I13" s="23"/>
      <c r="J13" s="24"/>
    </row>
    <row r="14" spans="2:10" x14ac:dyDescent="0.25">
      <c r="B14" s="42"/>
      <c r="C14" s="40"/>
      <c r="D14" s="46"/>
      <c r="E14" s="3">
        <f>$D$13*E13</f>
        <v>13301.776000000002</v>
      </c>
      <c r="F14" s="3">
        <f t="shared" ref="F14" si="0">$D$13*F13</f>
        <v>19952.664000000001</v>
      </c>
      <c r="G14" s="3"/>
      <c r="H14" s="3"/>
      <c r="I14" s="3"/>
      <c r="J14" s="4"/>
    </row>
    <row r="15" spans="2:10" x14ac:dyDescent="0.25">
      <c r="B15" s="44" t="s">
        <v>16</v>
      </c>
      <c r="C15" s="43" t="s">
        <v>29</v>
      </c>
      <c r="D15" s="47">
        <v>7242.89</v>
      </c>
      <c r="E15" s="23"/>
      <c r="F15" s="26">
        <v>0.1</v>
      </c>
      <c r="G15" s="26">
        <v>0.9</v>
      </c>
      <c r="H15" s="23"/>
      <c r="I15" s="23"/>
      <c r="J15" s="24"/>
    </row>
    <row r="16" spans="2:10" x14ac:dyDescent="0.25">
      <c r="B16" s="42"/>
      <c r="C16" s="40"/>
      <c r="D16" s="46"/>
      <c r="E16" s="3"/>
      <c r="F16" s="3">
        <f t="shared" ref="F16:G16" si="1">$D$15*F15</f>
        <v>724.2890000000001</v>
      </c>
      <c r="G16" s="3">
        <f t="shared" si="1"/>
        <v>6518.6010000000006</v>
      </c>
      <c r="H16" s="3"/>
      <c r="I16" s="3"/>
      <c r="J16" s="4"/>
    </row>
    <row r="17" spans="2:10" x14ac:dyDescent="0.25">
      <c r="B17" s="44" t="s">
        <v>17</v>
      </c>
      <c r="C17" s="43" t="s">
        <v>30</v>
      </c>
      <c r="D17" s="47">
        <v>1320.19</v>
      </c>
      <c r="E17" s="23"/>
      <c r="F17" s="23"/>
      <c r="G17" s="26">
        <v>0.2</v>
      </c>
      <c r="H17" s="26">
        <v>0.8</v>
      </c>
      <c r="I17" s="23"/>
      <c r="J17" s="24"/>
    </row>
    <row r="18" spans="2:10" x14ac:dyDescent="0.25">
      <c r="B18" s="42"/>
      <c r="C18" s="40"/>
      <c r="D18" s="46"/>
      <c r="E18" s="3"/>
      <c r="F18" s="3"/>
      <c r="G18" s="3">
        <f t="shared" ref="G18:H18" si="2">$D$17*G17</f>
        <v>264.03800000000001</v>
      </c>
      <c r="H18" s="3">
        <f t="shared" si="2"/>
        <v>1056.152</v>
      </c>
      <c r="I18" s="3"/>
      <c r="J18" s="4"/>
    </row>
    <row r="19" spans="2:10" x14ac:dyDescent="0.25">
      <c r="B19" s="44" t="s">
        <v>18</v>
      </c>
      <c r="C19" s="43" t="s">
        <v>31</v>
      </c>
      <c r="D19" s="47">
        <v>4385.04</v>
      </c>
      <c r="E19" s="23"/>
      <c r="F19" s="23"/>
      <c r="G19" s="23"/>
      <c r="H19" s="26">
        <v>0.5</v>
      </c>
      <c r="I19" s="26">
        <v>0.5</v>
      </c>
      <c r="J19" s="24"/>
    </row>
    <row r="20" spans="2:10" x14ac:dyDescent="0.25">
      <c r="B20" s="42"/>
      <c r="C20" s="40"/>
      <c r="D20" s="46"/>
      <c r="E20" s="3"/>
      <c r="F20" s="3"/>
      <c r="G20" s="3"/>
      <c r="H20" s="3">
        <f t="shared" ref="H20:I20" si="3">$D$19*H19</f>
        <v>2192.52</v>
      </c>
      <c r="I20" s="3">
        <f t="shared" si="3"/>
        <v>2192.52</v>
      </c>
      <c r="J20" s="4"/>
    </row>
    <row r="21" spans="2:10" x14ac:dyDescent="0.25">
      <c r="B21" s="44" t="s">
        <v>19</v>
      </c>
      <c r="C21" s="43" t="s">
        <v>45</v>
      </c>
      <c r="D21" s="47">
        <v>6831.64</v>
      </c>
      <c r="E21" s="23"/>
      <c r="F21" s="23"/>
      <c r="G21" s="26">
        <v>0.3</v>
      </c>
      <c r="H21" s="26">
        <v>0.6</v>
      </c>
      <c r="I21" s="26">
        <v>0.1</v>
      </c>
      <c r="J21" s="24"/>
    </row>
    <row r="22" spans="2:10" x14ac:dyDescent="0.25">
      <c r="B22" s="42"/>
      <c r="C22" s="40"/>
      <c r="D22" s="46"/>
      <c r="E22" s="3"/>
      <c r="F22" s="3"/>
      <c r="G22" s="3">
        <f t="shared" ref="G22:I22" si="4">$D$21*G21</f>
        <v>2049.4920000000002</v>
      </c>
      <c r="H22" s="3">
        <f t="shared" si="4"/>
        <v>4098.9840000000004</v>
      </c>
      <c r="I22" s="3">
        <f t="shared" si="4"/>
        <v>683.1640000000001</v>
      </c>
      <c r="J22" s="4"/>
    </row>
    <row r="23" spans="2:10" x14ac:dyDescent="0.25">
      <c r="B23" s="44" t="s">
        <v>20</v>
      </c>
      <c r="C23" s="43" t="s">
        <v>32</v>
      </c>
      <c r="D23" s="47">
        <v>6319.97</v>
      </c>
      <c r="E23" s="23"/>
      <c r="F23" s="23"/>
      <c r="G23" s="23"/>
      <c r="H23" s="28"/>
      <c r="I23" s="26">
        <v>0.5</v>
      </c>
      <c r="J23" s="27">
        <v>0.5</v>
      </c>
    </row>
    <row r="24" spans="2:10" x14ac:dyDescent="0.25">
      <c r="B24" s="42"/>
      <c r="C24" s="40"/>
      <c r="D24" s="46"/>
      <c r="E24" s="3"/>
      <c r="F24" s="3"/>
      <c r="G24" s="3"/>
      <c r="H24" s="3"/>
      <c r="I24" s="3">
        <f t="shared" ref="I24:J24" si="5">$D$23*I23</f>
        <v>3159.9850000000001</v>
      </c>
      <c r="J24" s="4">
        <f t="shared" si="5"/>
        <v>3159.9850000000001</v>
      </c>
    </row>
    <row r="25" spans="2:10" x14ac:dyDescent="0.25">
      <c r="B25" s="44" t="s">
        <v>21</v>
      </c>
      <c r="C25" s="43" t="s">
        <v>33</v>
      </c>
      <c r="D25" s="47">
        <v>3490.49</v>
      </c>
      <c r="E25" s="23"/>
      <c r="F25" s="26">
        <v>0.5</v>
      </c>
      <c r="G25" s="26">
        <v>0.4</v>
      </c>
      <c r="H25" s="26">
        <v>0.1</v>
      </c>
      <c r="I25" s="23"/>
      <c r="J25" s="24"/>
    </row>
    <row r="26" spans="2:10" x14ac:dyDescent="0.25">
      <c r="B26" s="42"/>
      <c r="C26" s="40"/>
      <c r="D26" s="46"/>
      <c r="E26" s="3"/>
      <c r="F26" s="3">
        <f t="shared" ref="F26:H26" si="6">$D$25*F25</f>
        <v>1745.2449999999999</v>
      </c>
      <c r="G26" s="3">
        <f t="shared" si="6"/>
        <v>1396.1959999999999</v>
      </c>
      <c r="H26" s="3">
        <f t="shared" si="6"/>
        <v>349.04899999999998</v>
      </c>
      <c r="I26" s="3"/>
      <c r="J26" s="4"/>
    </row>
    <row r="27" spans="2:10" x14ac:dyDescent="0.25">
      <c r="B27" s="44" t="s">
        <v>22</v>
      </c>
      <c r="C27" s="43" t="s">
        <v>34</v>
      </c>
      <c r="D27" s="47">
        <v>3444.87</v>
      </c>
      <c r="E27" s="23"/>
      <c r="F27" s="23"/>
      <c r="G27" s="23"/>
      <c r="H27" s="23"/>
      <c r="I27" s="23"/>
      <c r="J27" s="27">
        <v>1</v>
      </c>
    </row>
    <row r="28" spans="2:10" x14ac:dyDescent="0.25">
      <c r="B28" s="42"/>
      <c r="C28" s="40"/>
      <c r="D28" s="46"/>
      <c r="E28" s="3"/>
      <c r="F28" s="3"/>
      <c r="G28" s="3"/>
      <c r="H28" s="3"/>
      <c r="I28" s="3"/>
      <c r="J28" s="4">
        <f t="shared" ref="J28" si="7">$D$27*J27</f>
        <v>3444.87</v>
      </c>
    </row>
    <row r="29" spans="2:10" x14ac:dyDescent="0.25">
      <c r="B29" s="36"/>
      <c r="C29" s="37"/>
      <c r="D29" s="37"/>
      <c r="E29" s="37"/>
      <c r="F29" s="37"/>
      <c r="G29" s="37"/>
      <c r="H29" s="37"/>
      <c r="I29" s="37"/>
      <c r="J29" s="38"/>
    </row>
    <row r="30" spans="2:10" x14ac:dyDescent="0.25">
      <c r="B30" s="29" t="s">
        <v>23</v>
      </c>
      <c r="C30" s="30"/>
      <c r="D30" s="6"/>
      <c r="E30" s="6">
        <f>E32/D32</f>
        <v>0.26664303696558106</v>
      </c>
      <c r="F30" s="6">
        <f>F32/D32</f>
        <v>0.31032594870574104</v>
      </c>
      <c r="G30" s="6">
        <f>G32/D32</f>
        <v>0.14156129028686423</v>
      </c>
      <c r="H30" s="6">
        <f>H32/D32</f>
        <v>0.10652333375315037</v>
      </c>
      <c r="I30" s="6">
        <f>I32/D32</f>
        <v>8.353439339438673E-2</v>
      </c>
      <c r="J30" s="7">
        <f>J32/D32</f>
        <v>9.141199689427669E-2</v>
      </c>
    </row>
    <row r="31" spans="2:10" x14ac:dyDescent="0.25">
      <c r="B31" s="29" t="s">
        <v>24</v>
      </c>
      <c r="C31" s="30"/>
      <c r="D31" s="6"/>
      <c r="E31" s="6">
        <f>E30</f>
        <v>0.26664303696558106</v>
      </c>
      <c r="F31" s="6">
        <f>E31+F30</f>
        <v>0.57696898567132204</v>
      </c>
      <c r="G31" s="6">
        <f t="shared" ref="G31:J31" si="8">F31+G30</f>
        <v>0.7185302759581863</v>
      </c>
      <c r="H31" s="6">
        <f t="shared" si="8"/>
        <v>0.82505360971133668</v>
      </c>
      <c r="I31" s="6">
        <f t="shared" si="8"/>
        <v>0.90858800310572341</v>
      </c>
      <c r="J31" s="7">
        <f t="shared" si="8"/>
        <v>1</v>
      </c>
    </row>
    <row r="32" spans="2:10" x14ac:dyDescent="0.25">
      <c r="B32" s="29" t="s">
        <v>25</v>
      </c>
      <c r="C32" s="30"/>
      <c r="D32" s="8">
        <f>SUM(D11:D28)</f>
        <v>72253.7</v>
      </c>
      <c r="E32" s="3">
        <f>E12+E14+E16+E18+E20+E22+E24+E26+E28</f>
        <v>19265.946000000004</v>
      </c>
      <c r="F32" s="3">
        <f t="shared" ref="F32:J32" si="9">F12+F14+F16+F18+F20+F22+F24+F26+F28</f>
        <v>22422.198</v>
      </c>
      <c r="G32" s="3">
        <f t="shared" si="9"/>
        <v>10228.327000000001</v>
      </c>
      <c r="H32" s="3">
        <f t="shared" si="9"/>
        <v>7696.7050000000008</v>
      </c>
      <c r="I32" s="3">
        <f t="shared" si="9"/>
        <v>6035.6689999999999</v>
      </c>
      <c r="J32" s="4">
        <f t="shared" si="9"/>
        <v>6604.8549999999996</v>
      </c>
    </row>
    <row r="33" spans="2:10" ht="15.75" thickBot="1" x14ac:dyDescent="0.3">
      <c r="B33" s="31" t="s">
        <v>26</v>
      </c>
      <c r="C33" s="32"/>
      <c r="D33" s="5"/>
      <c r="E33" s="5">
        <f>E32</f>
        <v>19265.946000000004</v>
      </c>
      <c r="F33" s="5">
        <f>E33+F32</f>
        <v>41688.144</v>
      </c>
      <c r="G33" s="5">
        <f t="shared" ref="G33:J33" si="10">F33+G32</f>
        <v>51916.471000000005</v>
      </c>
      <c r="H33" s="5">
        <f t="shared" si="10"/>
        <v>59613.176000000007</v>
      </c>
      <c r="I33" s="5">
        <f t="shared" si="10"/>
        <v>65648.845000000001</v>
      </c>
      <c r="J33" s="9">
        <f t="shared" si="10"/>
        <v>72253.7</v>
      </c>
    </row>
    <row r="34" spans="2:10" x14ac:dyDescent="0.25">
      <c r="B34" s="19" t="s">
        <v>46</v>
      </c>
      <c r="C34" s="19"/>
    </row>
    <row r="35" spans="2:10" x14ac:dyDescent="0.25">
      <c r="B35" s="19"/>
    </row>
    <row r="36" spans="2:10" x14ac:dyDescent="0.25">
      <c r="E36" s="20" t="s">
        <v>44</v>
      </c>
    </row>
    <row r="39" spans="2:10" x14ac:dyDescent="0.25">
      <c r="B39" s="13" t="s">
        <v>35</v>
      </c>
      <c r="D39" s="13"/>
      <c r="E39" s="13"/>
      <c r="F39" s="13"/>
      <c r="I39" s="14" t="s">
        <v>36</v>
      </c>
    </row>
    <row r="40" spans="2:10" x14ac:dyDescent="0.25">
      <c r="B40" s="15" t="s">
        <v>37</v>
      </c>
      <c r="D40" s="13"/>
      <c r="E40" s="13"/>
      <c r="F40" s="13"/>
      <c r="I40" s="16" t="s">
        <v>38</v>
      </c>
    </row>
    <row r="41" spans="2:10" x14ac:dyDescent="0.25">
      <c r="B41" s="13" t="s">
        <v>39</v>
      </c>
      <c r="D41" s="13"/>
      <c r="E41" s="13"/>
      <c r="F41" s="13"/>
      <c r="I41" s="14" t="s">
        <v>40</v>
      </c>
    </row>
    <row r="42" spans="2:10" x14ac:dyDescent="0.25">
      <c r="B42" s="13"/>
      <c r="D42" s="13"/>
      <c r="E42" s="13"/>
      <c r="F42" s="13"/>
      <c r="G42" s="13"/>
    </row>
    <row r="43" spans="2:10" x14ac:dyDescent="0.25">
      <c r="B43" s="13"/>
      <c r="C43" s="13"/>
      <c r="D43" s="13"/>
      <c r="E43" s="17" t="s">
        <v>41</v>
      </c>
      <c r="F43" s="13"/>
      <c r="G43" s="13"/>
    </row>
    <row r="44" spans="2:10" x14ac:dyDescent="0.25">
      <c r="B44" s="13"/>
      <c r="C44" s="13"/>
      <c r="D44" s="13"/>
      <c r="E44" s="18" t="s">
        <v>42</v>
      </c>
      <c r="F44" s="13"/>
      <c r="G44" s="13"/>
    </row>
    <row r="45" spans="2:10" x14ac:dyDescent="0.25">
      <c r="C45" s="13"/>
      <c r="E45" s="17" t="s">
        <v>43</v>
      </c>
      <c r="G45" s="13"/>
    </row>
    <row r="46" spans="2:10" x14ac:dyDescent="0.25">
      <c r="C46" s="13"/>
      <c r="E46" s="14"/>
      <c r="G46" s="13"/>
    </row>
  </sheetData>
  <mergeCells count="33">
    <mergeCell ref="C23:C24"/>
    <mergeCell ref="B23:B24"/>
    <mergeCell ref="B30:C30"/>
    <mergeCell ref="B31:C31"/>
    <mergeCell ref="D11:D12"/>
    <mergeCell ref="D13:D14"/>
    <mergeCell ref="D15:D16"/>
    <mergeCell ref="D17:D18"/>
    <mergeCell ref="D19:D20"/>
    <mergeCell ref="C25:C26"/>
    <mergeCell ref="C21:C22"/>
    <mergeCell ref="D27:D28"/>
    <mergeCell ref="C27:C28"/>
    <mergeCell ref="B27:B28"/>
    <mergeCell ref="D21:D22"/>
    <mergeCell ref="D23:D24"/>
    <mergeCell ref="D25:D26"/>
    <mergeCell ref="B32:C32"/>
    <mergeCell ref="B33:C33"/>
    <mergeCell ref="B9:J9"/>
    <mergeCell ref="B29:J29"/>
    <mergeCell ref="C11:C12"/>
    <mergeCell ref="B11:B12"/>
    <mergeCell ref="C13:C14"/>
    <mergeCell ref="C15:C16"/>
    <mergeCell ref="B25:B26"/>
    <mergeCell ref="B15:B16"/>
    <mergeCell ref="B13:B14"/>
    <mergeCell ref="C17:C18"/>
    <mergeCell ref="B17:B18"/>
    <mergeCell ref="C19:C20"/>
    <mergeCell ref="B19:B20"/>
    <mergeCell ref="B21:B22"/>
  </mergeCells>
  <printOptions horizontalCentered="1"/>
  <pageMargins left="0.70866141732283472" right="0.70866141732283472" top="1.5354330708661419" bottom="0.74803149606299213" header="0.31496062992125984" footer="0.31496062992125984"/>
  <pageSetup scale="73" orientation="landscape" horizontalDpi="300" verticalDpi="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2018-03-05T11:22:35Z</dcterms:modified>
</cp:coreProperties>
</file>