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10\Desktop\Arquivo - Luis Fernando\DOCUMENTOS\0_Casas_Rachadas_Reformas\2018.05.30_Reforma - Rua Rosa Segura Peres, 1166 - Emerson Rios\Atualização 01.04.2019\"/>
    </mc:Choice>
  </mc:AlternateContent>
  <bookViews>
    <workbookView xWindow="0" yWindow="0" windowWidth="19320" windowHeight="7755" tabRatio="977"/>
  </bookViews>
  <sheets>
    <sheet name="Planilha " sheetId="1" r:id="rId1"/>
    <sheet name="Plan3" sheetId="2" r:id="rId2"/>
  </sheets>
  <definedNames>
    <definedName name="_xlnm.Print_Area" localSheetId="0">'Planilha '!$A$1:$G$71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2" i="1" l="1"/>
  <c r="G30" i="1" l="1"/>
  <c r="G39" i="1" l="1"/>
  <c r="G38" i="1"/>
  <c r="G43" i="1" l="1"/>
  <c r="G37" i="1"/>
  <c r="G44" i="1"/>
  <c r="G45" i="1" l="1"/>
  <c r="G28" i="1"/>
  <c r="G49" i="1" l="1"/>
  <c r="G48" i="1"/>
  <c r="G40" i="1"/>
  <c r="G36" i="1"/>
  <c r="G33" i="1"/>
  <c r="G31" i="1"/>
  <c r="G29" i="1"/>
  <c r="G27" i="1"/>
  <c r="G24" i="1"/>
  <c r="G23" i="1"/>
  <c r="G20" i="1"/>
  <c r="G21" i="1" s="1"/>
  <c r="G17" i="1"/>
  <c r="G18" i="1" s="1"/>
  <c r="G14" i="1"/>
  <c r="G13" i="1"/>
  <c r="G12" i="1"/>
  <c r="G11" i="1"/>
  <c r="G50" i="1" l="1"/>
  <c r="G25" i="1"/>
  <c r="G41" i="1"/>
  <c r="G34" i="1"/>
  <c r="G15" i="1"/>
  <c r="G51" i="1" l="1"/>
  <c r="G52" i="1" s="1"/>
  <c r="G53" i="1" l="1"/>
</calcChain>
</file>

<file path=xl/sharedStrings.xml><?xml version="1.0" encoding="utf-8"?>
<sst xmlns="http://schemas.openxmlformats.org/spreadsheetml/2006/main" count="140" uniqueCount="114">
  <si>
    <t>PLANILHA ORÇAMENTÁRIA</t>
  </si>
  <si>
    <t>Código</t>
  </si>
  <si>
    <t>Item</t>
  </si>
  <si>
    <t>Discriminação dos serviços do Orçamento</t>
  </si>
  <si>
    <t>Unid</t>
  </si>
  <si>
    <t>Qtdes</t>
  </si>
  <si>
    <t>Preço Unitário</t>
  </si>
  <si>
    <t>Preço Total</t>
  </si>
  <si>
    <t>CPOS 03.04.020</t>
  </si>
  <si>
    <t>1.1</t>
  </si>
  <si>
    <t>m²</t>
  </si>
  <si>
    <t>CPOS 03.04.040</t>
  </si>
  <si>
    <t>1.2</t>
  </si>
  <si>
    <t>m</t>
  </si>
  <si>
    <t>CPOS 03.01.020</t>
  </si>
  <si>
    <t>1.3</t>
  </si>
  <si>
    <t>m³</t>
  </si>
  <si>
    <t>1.4</t>
  </si>
  <si>
    <t>Sub-Total</t>
  </si>
  <si>
    <t>CPOS 33.01.280</t>
  </si>
  <si>
    <t>3.1</t>
  </si>
  <si>
    <t>REVESTIMENTO</t>
  </si>
  <si>
    <t>SINAPI 87878</t>
  </si>
  <si>
    <t>4.1</t>
  </si>
  <si>
    <t>4.2</t>
  </si>
  <si>
    <t>PISOS INTERNOS E EXTERNOS</t>
  </si>
  <si>
    <t>5.1</t>
  </si>
  <si>
    <t>CPOS 17.01.020</t>
  </si>
  <si>
    <t>5.2</t>
  </si>
  <si>
    <t>5.3</t>
  </si>
  <si>
    <t>5.4</t>
  </si>
  <si>
    <t>5.5</t>
  </si>
  <si>
    <t>ESQUADRIAS</t>
  </si>
  <si>
    <t>CPOS 04.09.020</t>
  </si>
  <si>
    <t>6.1</t>
  </si>
  <si>
    <t>SINAPI 88317</t>
  </si>
  <si>
    <t>h</t>
  </si>
  <si>
    <t>SINAPI 88315</t>
  </si>
  <si>
    <t>Serralheiro c/ encargos complementares</t>
  </si>
  <si>
    <t>PINTURA</t>
  </si>
  <si>
    <t>CPOS 33.02.060</t>
  </si>
  <si>
    <t>7.1</t>
  </si>
  <si>
    <t>SERVIÇOS COMPLEMENTARES</t>
  </si>
  <si>
    <t>CPOS 05.07.050</t>
  </si>
  <si>
    <t>Limpeza final de obra</t>
  </si>
  <si>
    <t>TOTAL</t>
  </si>
  <si>
    <t>BDI (%)</t>
  </si>
  <si>
    <t>TOTAL GERAL</t>
  </si>
  <si>
    <t>___________________________________</t>
  </si>
  <si>
    <t>Engº  MAURICIO  PEREIRA</t>
  </si>
  <si>
    <t>Eng.º ALEXANDRE J.SABINO LASILA</t>
  </si>
  <si>
    <t>Diretor Depto. de Obras e Projetos</t>
  </si>
  <si>
    <t>Secretário Adjunto de Obras</t>
  </si>
  <si>
    <t>Cidade : Birigui</t>
  </si>
  <si>
    <t>_______________________________</t>
  </si>
  <si>
    <t xml:space="preserve"> </t>
  </si>
  <si>
    <t xml:space="preserve">                      Secretário de Obras</t>
  </si>
  <si>
    <t xml:space="preserve">                      _____________________________________</t>
  </si>
  <si>
    <t>6.2</t>
  </si>
  <si>
    <t>Obra : Reforma de residência de munícipe.</t>
  </si>
  <si>
    <t>DEMOLIÇÕES e RETIRADAS</t>
  </si>
  <si>
    <t>Demolição de calçada externa de concreto simples</t>
  </si>
  <si>
    <t>FUNDAÇÃO</t>
  </si>
  <si>
    <t>2.1</t>
  </si>
  <si>
    <t>Reforço de fundação em estacas mega</t>
  </si>
  <si>
    <t xml:space="preserve">ALVENARIA </t>
  </si>
  <si>
    <t xml:space="preserve">Reparo de trincas rasas </t>
  </si>
  <si>
    <t>Chapisco fino em argamassa de cimento e areia (1:3)</t>
  </si>
  <si>
    <t>Emboço liso desempenado</t>
  </si>
  <si>
    <t>Execução de contrapiso (esp. 5 cm)</t>
  </si>
  <si>
    <t>Execução de argamassa de regularização (esp. 2 cm)</t>
  </si>
  <si>
    <t xml:space="preserve">Execução de piso cerâmico PEI-4 </t>
  </si>
  <si>
    <t>Execução de calçada externa de concreto simples</t>
  </si>
  <si>
    <t>Solda preparada</t>
  </si>
  <si>
    <t>6.3</t>
  </si>
  <si>
    <t>6.4</t>
  </si>
  <si>
    <t>6.5</t>
  </si>
  <si>
    <t xml:space="preserve">Soldador c/ encargos complementares </t>
  </si>
  <si>
    <t>Massa corrida PVA (2 demãos) em paredes internas</t>
  </si>
  <si>
    <t>7.2</t>
  </si>
  <si>
    <t>Pintura Latéx PVA 2 demãos (interno e externo) (Paredes e Tetos)</t>
  </si>
  <si>
    <t>Remoção de entulho com caçamba metálica</t>
  </si>
  <si>
    <t>pt</t>
  </si>
  <si>
    <t>kg</t>
  </si>
  <si>
    <t>Revista PINI</t>
  </si>
  <si>
    <t>SINAPI 87535</t>
  </si>
  <si>
    <t>SINAPI 88472</t>
  </si>
  <si>
    <t>CPOS 18.06.022</t>
  </si>
  <si>
    <t>CPOS 18.06.023</t>
  </si>
  <si>
    <t>SINAPI 94990</t>
  </si>
  <si>
    <t>SIURB 79653</t>
  </si>
  <si>
    <t>CPOS 24.20.020</t>
  </si>
  <si>
    <t>SINAPI 88487</t>
  </si>
  <si>
    <t>Proprietário : Emerson Rios</t>
  </si>
  <si>
    <t xml:space="preserve">Demolição manual de piso cerâmico, inclusive base </t>
  </si>
  <si>
    <t xml:space="preserve">Retirada de rodapés </t>
  </si>
  <si>
    <t xml:space="preserve">Demolição de contrapiso </t>
  </si>
  <si>
    <t>5.6</t>
  </si>
  <si>
    <t>Execução de piso cerâmico PEI-5</t>
  </si>
  <si>
    <t>Retirada de portão metálico de abrir de 3,15m x 2,00m (garagem)</t>
  </si>
  <si>
    <t>Recolocação de portão metálico de abrir de 3,15m x 2,00m (garagem)</t>
  </si>
  <si>
    <t>CPOS 18.06.062</t>
  </si>
  <si>
    <t>CPOS 18.06.063</t>
  </si>
  <si>
    <t>Execução de rodapés cerâmicos PEI 4</t>
  </si>
  <si>
    <t>Execução de rodapés cerâmicos PEI 5</t>
  </si>
  <si>
    <t>5.7</t>
  </si>
  <si>
    <t>Endereço: Rua Rosa Segura Peres, 1166 – Parque das Nações.</t>
  </si>
  <si>
    <t xml:space="preserve">                      Engº SAULO GIAMPIETRO</t>
  </si>
  <si>
    <t>8.1</t>
  </si>
  <si>
    <t>8.2</t>
  </si>
  <si>
    <t>SINAPI 73948/016</t>
  </si>
  <si>
    <t>(Onze Mil Seiscentos e Oitenta Reais e Sessenta e Cinco Centavos)</t>
  </si>
  <si>
    <t>Birigui, 01 de Abril de 2.019</t>
  </si>
  <si>
    <t>Fontes: Tabela SINAPI Fev/2019; SIURB; Boletim CPOS 174; Revista Construção PINI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</si>
</sst>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;&quot; (&quot;#,##0.00\);&quot; -&quot;#\ ;@\ "/>
    <numFmt numFmtId="165" formatCode="_-&quot;R$ &quot;* #,##0.00_-;&quot;-R$ &quot;* #,##0.00_-;_-&quot;R$ &quot;* \-??_-;_-@_-"/>
  </numFmts>
  <fonts count="13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Arial1"/>
      <charset val="1"/>
    </font>
    <font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b/>
      <sz val="10"/>
      <name val="Arial"/>
      <family val="2"/>
      <charset val="1"/>
    </font>
    <font>
      <b/>
      <i/>
      <sz val="16"/>
      <color theme="1"/>
      <name val="Arial"/>
      <family val="2"/>
    </font>
    <font>
      <b/>
      <i/>
      <sz val="14"/>
      <color theme="1"/>
      <name val="Arial"/>
      <family val="2"/>
    </font>
    <font>
      <b/>
      <sz val="10"/>
      <name val="Arial"/>
      <family val="2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5">
    <xf numFmtId="0" fontId="0" fillId="0" borderId="0"/>
    <xf numFmtId="164" fontId="2" fillId="0" borderId="0"/>
    <xf numFmtId="165" fontId="3" fillId="0" borderId="0" applyBorder="0" applyProtection="0"/>
    <xf numFmtId="9" fontId="2" fillId="0" borderId="0"/>
    <xf numFmtId="0" fontId="2" fillId="0" borderId="0"/>
  </cellStyleXfs>
  <cellXfs count="92">
    <xf numFmtId="0" fontId="0" fillId="0" borderId="0" xfId="0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/>
    <xf numFmtId="0" fontId="5" fillId="0" borderId="1" xfId="4" applyFont="1" applyBorder="1" applyAlignment="1" applyProtection="1">
      <alignment horizontal="center" vertical="center"/>
    </xf>
    <xf numFmtId="0" fontId="5" fillId="0" borderId="1" xfId="4" applyFont="1" applyBorder="1" applyAlignment="1" applyProtection="1">
      <alignment horizontal="left" wrapText="1"/>
    </xf>
    <xf numFmtId="0" fontId="4" fillId="0" borderId="1" xfId="4" applyFont="1" applyBorder="1" applyAlignment="1" applyProtection="1">
      <alignment horizontal="center" vertical="center"/>
    </xf>
    <xf numFmtId="164" fontId="4" fillId="0" borderId="1" xfId="1" applyFont="1" applyBorder="1" applyAlignment="1">
      <alignment horizontal="center" vertical="center"/>
    </xf>
    <xf numFmtId="165" fontId="4" fillId="0" borderId="1" xfId="2" applyFont="1" applyBorder="1" applyAlignment="1" applyProtection="1">
      <alignment horizontal="center" vertical="center"/>
    </xf>
    <xf numFmtId="0" fontId="4" fillId="0" borderId="1" xfId="4" applyFont="1" applyBorder="1" applyAlignment="1" applyProtection="1">
      <alignment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center"/>
    </xf>
    <xf numFmtId="165" fontId="5" fillId="0" borderId="1" xfId="2" applyFont="1" applyBorder="1" applyAlignment="1" applyProtection="1">
      <alignment horizontal="center" vertical="center"/>
    </xf>
    <xf numFmtId="0" fontId="4" fillId="0" borderId="1" xfId="4" applyFont="1" applyBorder="1" applyAlignment="1" applyProtection="1">
      <alignment vertical="center" wrapText="1"/>
    </xf>
    <xf numFmtId="0" fontId="5" fillId="0" borderId="1" xfId="4" applyFont="1" applyBorder="1" applyAlignment="1" applyProtection="1">
      <alignment wrapText="1"/>
    </xf>
    <xf numFmtId="165" fontId="4" fillId="0" borderId="1" xfId="2" applyFont="1" applyBorder="1" applyAlignment="1" applyProtection="1">
      <alignment horizontal="right" vertical="center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3" borderId="1" xfId="4" applyFont="1" applyFill="1" applyBorder="1" applyAlignment="1" applyProtection="1">
      <alignment horizontal="center" vertical="center"/>
    </xf>
    <xf numFmtId="0" fontId="5" fillId="3" borderId="1" xfId="4" applyFont="1" applyFill="1" applyBorder="1" applyAlignment="1" applyProtection="1">
      <alignment wrapText="1"/>
    </xf>
    <xf numFmtId="164" fontId="4" fillId="3" borderId="1" xfId="1" applyFont="1" applyFill="1" applyBorder="1" applyAlignment="1">
      <alignment horizontal="center" vertical="center"/>
    </xf>
    <xf numFmtId="165" fontId="5" fillId="3" borderId="1" xfId="2" applyFont="1" applyFill="1" applyBorder="1" applyAlignment="1" applyProtection="1">
      <alignment horizontal="center" vertical="center"/>
    </xf>
    <xf numFmtId="0" fontId="5" fillId="3" borderId="1" xfId="4" applyFont="1" applyFill="1" applyBorder="1" applyAlignment="1" applyProtection="1">
      <alignment horizontal="center" vertical="center"/>
    </xf>
    <xf numFmtId="10" fontId="5" fillId="3" borderId="1" xfId="3" applyNumberFormat="1" applyFont="1" applyFill="1" applyBorder="1" applyAlignment="1">
      <alignment horizontal="center" vertical="center"/>
    </xf>
    <xf numFmtId="165" fontId="6" fillId="3" borderId="1" xfId="2" applyFont="1" applyFill="1" applyBorder="1" applyAlignment="1" applyProtection="1">
      <alignment horizontal="center" vertical="center"/>
    </xf>
    <xf numFmtId="0" fontId="0" fillId="0" borderId="2" xfId="0" applyFont="1" applyBorder="1"/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wrapText="1"/>
    </xf>
    <xf numFmtId="0" fontId="8" fillId="0" borderId="0" xfId="0" applyFont="1" applyBorder="1" applyAlignment="1">
      <alignment horizontal="right"/>
    </xf>
    <xf numFmtId="0" fontId="0" fillId="0" borderId="0" xfId="0" applyFont="1" applyBorder="1" applyAlignment="1"/>
    <xf numFmtId="0" fontId="0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165" fontId="5" fillId="0" borderId="1" xfId="2" applyFont="1" applyBorder="1" applyAlignment="1" applyProtection="1">
      <alignment horizontal="right" vertical="center"/>
    </xf>
    <xf numFmtId="0" fontId="1" fillId="4" borderId="0" xfId="0" applyFont="1" applyFill="1" applyBorder="1"/>
    <xf numFmtId="0" fontId="5" fillId="2" borderId="1" xfId="4" applyFont="1" applyFill="1" applyBorder="1" applyAlignment="1" applyProtection="1">
      <alignment horizontal="center" vertical="center"/>
    </xf>
    <xf numFmtId="0" fontId="5" fillId="2" borderId="1" xfId="4" applyFont="1" applyFill="1" applyBorder="1" applyAlignment="1" applyProtection="1">
      <alignment horizontal="center" wrapText="1"/>
    </xf>
    <xf numFmtId="164" fontId="5" fillId="2" borderId="1" xfId="1" applyFont="1" applyFill="1" applyBorder="1" applyAlignment="1">
      <alignment horizontal="center" vertical="center"/>
    </xf>
    <xf numFmtId="165" fontId="6" fillId="2" borderId="1" xfId="2" applyFont="1" applyFill="1" applyBorder="1" applyAlignment="1" applyProtection="1">
      <alignment horizontal="center" vertical="center"/>
    </xf>
    <xf numFmtId="0" fontId="0" fillId="0" borderId="1" xfId="0" applyFont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0" fillId="0" borderId="2" xfId="0" applyFont="1" applyBorder="1" applyAlignment="1">
      <alignment horizontal="center"/>
    </xf>
    <xf numFmtId="0" fontId="0" fillId="0" borderId="3" xfId="0" applyFont="1" applyBorder="1"/>
    <xf numFmtId="0" fontId="1" fillId="4" borderId="4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1" fillId="4" borderId="3" xfId="0" applyFont="1" applyFill="1" applyBorder="1"/>
    <xf numFmtId="0" fontId="1" fillId="4" borderId="10" xfId="0" applyFont="1" applyFill="1" applyBorder="1"/>
    <xf numFmtId="0" fontId="5" fillId="2" borderId="11" xfId="4" applyFont="1" applyFill="1" applyBorder="1" applyAlignment="1" applyProtection="1">
      <alignment horizontal="center" vertical="center"/>
    </xf>
    <xf numFmtId="0" fontId="5" fillId="2" borderId="9" xfId="4" applyFont="1" applyFill="1" applyBorder="1" applyAlignment="1" applyProtection="1">
      <alignment horizontal="center" vertical="center"/>
    </xf>
    <xf numFmtId="0" fontId="5" fillId="0" borderId="11" xfId="4" applyFont="1" applyBorder="1" applyAlignment="1" applyProtection="1">
      <alignment horizontal="center" vertical="center"/>
    </xf>
    <xf numFmtId="0" fontId="7" fillId="0" borderId="11" xfId="4" applyFont="1" applyBorder="1" applyAlignment="1" applyProtection="1">
      <alignment horizontal="center" vertical="center"/>
    </xf>
    <xf numFmtId="165" fontId="5" fillId="0" borderId="11" xfId="2" applyFont="1" applyBorder="1" applyAlignment="1" applyProtection="1">
      <alignment horizontal="right" vertical="center"/>
    </xf>
    <xf numFmtId="0" fontId="0" fillId="0" borderId="11" xfId="0" applyFont="1" applyBorder="1"/>
    <xf numFmtId="0" fontId="4" fillId="0" borderId="11" xfId="4" applyFont="1" applyBorder="1" applyAlignment="1" applyProtection="1">
      <alignment horizontal="center" vertical="center"/>
    </xf>
    <xf numFmtId="0" fontId="4" fillId="3" borderId="11" xfId="4" applyFont="1" applyFill="1" applyBorder="1" applyAlignment="1" applyProtection="1">
      <alignment horizontal="center" vertical="center"/>
    </xf>
    <xf numFmtId="165" fontId="5" fillId="3" borderId="9" xfId="2" applyFont="1" applyFill="1" applyBorder="1" applyAlignment="1" applyProtection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165" fontId="4" fillId="0" borderId="9" xfId="2" applyFont="1" applyBorder="1" applyAlignment="1" applyProtection="1">
      <alignment horizontal="center" vertical="center"/>
    </xf>
    <xf numFmtId="0" fontId="1" fillId="4" borderId="15" xfId="0" applyFont="1" applyFill="1" applyBorder="1"/>
    <xf numFmtId="0" fontId="1" fillId="4" borderId="6" xfId="0" applyFont="1" applyFill="1" applyBorder="1"/>
    <xf numFmtId="0" fontId="1" fillId="4" borderId="16" xfId="0" applyFont="1" applyFill="1" applyBorder="1"/>
    <xf numFmtId="0" fontId="4" fillId="0" borderId="9" xfId="4" applyFont="1" applyBorder="1" applyAlignment="1" applyProtection="1">
      <alignment horizontal="center" vertical="center"/>
    </xf>
    <xf numFmtId="165" fontId="5" fillId="0" borderId="9" xfId="2" applyFont="1" applyBorder="1" applyAlignment="1" applyProtection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8" xfId="0" applyFont="1" applyBorder="1"/>
    <xf numFmtId="0" fontId="0" fillId="0" borderId="6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1" fillId="0" borderId="3" xfId="0" applyFont="1" applyBorder="1"/>
    <xf numFmtId="43" fontId="0" fillId="0" borderId="0" xfId="0" applyNumberFormat="1"/>
    <xf numFmtId="164" fontId="4" fillId="0" borderId="1" xfId="1" applyFont="1" applyFill="1" applyBorder="1" applyAlignment="1">
      <alignment horizontal="center" vertical="center"/>
    </xf>
    <xf numFmtId="165" fontId="5" fillId="0" borderId="9" xfId="2" applyFont="1" applyFill="1" applyBorder="1" applyAlignment="1" applyProtection="1">
      <alignment horizontal="center" vertical="center"/>
    </xf>
    <xf numFmtId="0" fontId="12" fillId="0" borderId="0" xfId="0" applyFont="1" applyAlignment="1">
      <alignment horizontal="justify" vertical="center"/>
    </xf>
    <xf numFmtId="164" fontId="4" fillId="0" borderId="1" xfId="1" applyNumberFormat="1" applyFont="1" applyBorder="1" applyAlignment="1">
      <alignment horizontal="center" vertical="center"/>
    </xf>
    <xf numFmtId="165" fontId="4" fillId="4" borderId="1" xfId="2" applyFont="1" applyFill="1" applyBorder="1" applyAlignment="1" applyProtection="1">
      <alignment horizontal="center" vertical="center"/>
    </xf>
    <xf numFmtId="165" fontId="4" fillId="4" borderId="1" xfId="2" applyFont="1" applyFill="1" applyBorder="1" applyAlignment="1" applyProtection="1">
      <alignment horizontal="right" vertical="center"/>
    </xf>
    <xf numFmtId="0" fontId="9" fillId="0" borderId="5" xfId="0" applyFont="1" applyBorder="1" applyAlignment="1">
      <alignment horizontal="center"/>
    </xf>
    <xf numFmtId="0" fontId="10" fillId="0" borderId="5" xfId="0" applyFont="1" applyBorder="1" applyAlignment="1">
      <alignment horizontal="left"/>
    </xf>
    <xf numFmtId="165" fontId="5" fillId="0" borderId="11" xfId="2" applyFont="1" applyBorder="1" applyAlignment="1" applyProtection="1">
      <alignment horizontal="right" vertical="center"/>
    </xf>
    <xf numFmtId="165" fontId="5" fillId="0" borderId="1" xfId="2" applyFont="1" applyBorder="1" applyAlignment="1" applyProtection="1">
      <alignment horizontal="right" vertical="center"/>
    </xf>
  </cellXfs>
  <cellStyles count="5">
    <cellStyle name="Moeda" xfId="2" builtinId="4"/>
    <cellStyle name="Normal" xfId="0" builtinId="0"/>
    <cellStyle name="Porcentagem" xfId="3" builtinId="5"/>
    <cellStyle name="Texto Explicativo" xfId="4" builtinId="53" customBuiltin="1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1057275</xdr:colOff>
      <xdr:row>0</xdr:row>
      <xdr:rowOff>95250</xdr:rowOff>
    </xdr:from>
    <xdr:to>
      <xdr:col>5</xdr:col>
      <xdr:colOff>438150</xdr:colOff>
      <xdr:row>2</xdr:row>
      <xdr:rowOff>142875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95250"/>
          <a:ext cx="6838950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abSelected="1" view="pageBreakPreview" zoomScaleNormal="115" zoomScaleSheetLayoutView="100" workbookViewId="0">
      <selection activeCell="B56" sqref="B56"/>
    </sheetView>
  </sheetViews>
  <sheetFormatPr defaultRowHeight="12.75"/>
  <cols>
    <col min="1" max="1" width="21.140625" customWidth="1"/>
    <col min="2" max="2" width="9" customWidth="1"/>
    <col min="3" max="3" width="60" bestFit="1" customWidth="1"/>
    <col min="4" max="4" width="6.140625" customWidth="1"/>
    <col min="5" max="5" width="15.5703125" customWidth="1"/>
    <col min="6" max="6" width="13.42578125" customWidth="1"/>
    <col min="7" max="7" width="13.28515625" bestFit="1" customWidth="1"/>
    <col min="8" max="8" width="9.28515625" bestFit="1" customWidth="1"/>
    <col min="9" max="996" width="8.42578125"/>
  </cols>
  <sheetData>
    <row r="1" spans="1:8" ht="30" customHeight="1" thickTop="1">
      <c r="A1" s="51"/>
      <c r="B1" s="52"/>
      <c r="C1" s="52"/>
      <c r="D1" s="52"/>
      <c r="E1" s="52"/>
      <c r="F1" s="52"/>
      <c r="G1" s="69"/>
    </row>
    <row r="2" spans="1:8" ht="15">
      <c r="A2" s="53"/>
      <c r="B2" s="35"/>
      <c r="C2" s="35"/>
      <c r="D2" s="35"/>
      <c r="E2" s="35"/>
      <c r="F2" s="35"/>
      <c r="G2" s="70"/>
    </row>
    <row r="3" spans="1:8" ht="15">
      <c r="A3" s="54"/>
      <c r="B3" s="50"/>
      <c r="C3" s="50"/>
      <c r="D3" s="50"/>
      <c r="E3" s="50"/>
      <c r="F3" s="50"/>
      <c r="G3" s="71"/>
    </row>
    <row r="4" spans="1:8" ht="20.25">
      <c r="A4" s="88" t="s">
        <v>0</v>
      </c>
      <c r="B4" s="88"/>
      <c r="C4" s="88"/>
      <c r="D4" s="88"/>
      <c r="E4" s="88"/>
      <c r="F4" s="88"/>
      <c r="G4" s="88"/>
    </row>
    <row r="5" spans="1:8" ht="18.75">
      <c r="A5" s="89" t="s">
        <v>59</v>
      </c>
      <c r="B5" s="89"/>
      <c r="C5" s="89"/>
      <c r="D5" s="89"/>
      <c r="E5" s="89"/>
      <c r="F5" s="89"/>
      <c r="G5" s="89"/>
    </row>
    <row r="6" spans="1:8" ht="18.75">
      <c r="A6" s="89" t="s">
        <v>106</v>
      </c>
      <c r="B6" s="89"/>
      <c r="C6" s="89"/>
      <c r="D6" s="89"/>
      <c r="E6" s="89"/>
      <c r="F6" s="89"/>
      <c r="G6" s="89"/>
    </row>
    <row r="7" spans="1:8" ht="18.75">
      <c r="A7" s="89" t="s">
        <v>93</v>
      </c>
      <c r="B7" s="89"/>
      <c r="C7" s="89"/>
      <c r="D7" s="89"/>
      <c r="E7" s="89"/>
      <c r="F7" s="89"/>
      <c r="G7" s="89"/>
    </row>
    <row r="8" spans="1:8" ht="18.75">
      <c r="A8" s="89" t="s">
        <v>53</v>
      </c>
      <c r="B8" s="89"/>
      <c r="C8" s="89"/>
      <c r="D8" s="89"/>
      <c r="E8" s="89"/>
      <c r="F8" s="89"/>
      <c r="G8" s="89"/>
    </row>
    <row r="9" spans="1:8" ht="15" customHeight="1">
      <c r="A9" s="55" t="s">
        <v>1</v>
      </c>
      <c r="B9" s="36" t="s">
        <v>2</v>
      </c>
      <c r="C9" s="37" t="s">
        <v>3</v>
      </c>
      <c r="D9" s="36" t="s">
        <v>4</v>
      </c>
      <c r="E9" s="38" t="s">
        <v>5</v>
      </c>
      <c r="F9" s="39" t="s">
        <v>6</v>
      </c>
      <c r="G9" s="56" t="s">
        <v>7</v>
      </c>
    </row>
    <row r="10" spans="1:8" ht="15" customHeight="1">
      <c r="A10" s="57"/>
      <c r="B10" s="4">
        <v>1</v>
      </c>
      <c r="C10" s="5" t="s">
        <v>60</v>
      </c>
      <c r="D10" s="6"/>
      <c r="E10" s="7"/>
      <c r="F10" s="8"/>
      <c r="G10" s="72"/>
    </row>
    <row r="11" spans="1:8">
      <c r="A11" s="58" t="s">
        <v>8</v>
      </c>
      <c r="B11" s="6" t="s">
        <v>9</v>
      </c>
      <c r="C11" s="9" t="s">
        <v>94</v>
      </c>
      <c r="D11" s="6" t="s">
        <v>10</v>
      </c>
      <c r="E11" s="7">
        <v>24.29</v>
      </c>
      <c r="F11" s="86">
        <v>7.79</v>
      </c>
      <c r="G11" s="68">
        <f>ROUND(E11*F11,2)</f>
        <v>189.22</v>
      </c>
    </row>
    <row r="12" spans="1:8">
      <c r="A12" s="58" t="s">
        <v>11</v>
      </c>
      <c r="B12" s="6" t="s">
        <v>12</v>
      </c>
      <c r="C12" s="9" t="s">
        <v>95</v>
      </c>
      <c r="D12" s="6" t="s">
        <v>13</v>
      </c>
      <c r="E12" s="7">
        <v>24.35</v>
      </c>
      <c r="F12" s="86">
        <v>1.95</v>
      </c>
      <c r="G12" s="68">
        <f>ROUND(E12*F12,2)</f>
        <v>47.48</v>
      </c>
    </row>
    <row r="13" spans="1:8">
      <c r="A13" s="58" t="s">
        <v>14</v>
      </c>
      <c r="B13" s="6" t="s">
        <v>15</v>
      </c>
      <c r="C13" s="9" t="s">
        <v>96</v>
      </c>
      <c r="D13" s="6" t="s">
        <v>16</v>
      </c>
      <c r="E13" s="85">
        <v>1.22</v>
      </c>
      <c r="F13" s="86">
        <v>142.88999999999999</v>
      </c>
      <c r="G13" s="68">
        <f>ROUND(E13*F13,2)</f>
        <v>174.33</v>
      </c>
    </row>
    <row r="14" spans="1:8">
      <c r="A14" s="58" t="s">
        <v>14</v>
      </c>
      <c r="B14" s="10" t="s">
        <v>17</v>
      </c>
      <c r="C14" s="11" t="s">
        <v>61</v>
      </c>
      <c r="D14" s="12" t="s">
        <v>16</v>
      </c>
      <c r="E14" s="12">
        <v>1.4</v>
      </c>
      <c r="F14" s="86">
        <v>142.88999999999999</v>
      </c>
      <c r="G14" s="68">
        <f>ROUND(E14*F14,2)</f>
        <v>200.05</v>
      </c>
    </row>
    <row r="15" spans="1:8" ht="15" customHeight="1">
      <c r="A15" s="90" t="s">
        <v>18</v>
      </c>
      <c r="B15" s="91"/>
      <c r="C15" s="91"/>
      <c r="D15" s="91"/>
      <c r="E15" s="91"/>
      <c r="F15" s="91"/>
      <c r="G15" s="73">
        <f>ROUND(SUM(G11:G14),2)</f>
        <v>611.08000000000004</v>
      </c>
      <c r="H15" s="81"/>
    </row>
    <row r="16" spans="1:8" ht="15" customHeight="1">
      <c r="A16" s="57"/>
      <c r="B16" s="4">
        <v>2</v>
      </c>
      <c r="C16" s="15" t="s">
        <v>62</v>
      </c>
      <c r="D16" s="6"/>
      <c r="E16" s="7"/>
      <c r="F16" s="8"/>
      <c r="G16" s="68"/>
    </row>
    <row r="17" spans="1:8">
      <c r="A17" s="58" t="s">
        <v>84</v>
      </c>
      <c r="B17" s="6" t="s">
        <v>63</v>
      </c>
      <c r="C17" s="9" t="s">
        <v>64</v>
      </c>
      <c r="D17" s="6" t="s">
        <v>82</v>
      </c>
      <c r="E17" s="7">
        <v>6</v>
      </c>
      <c r="F17" s="16">
        <v>715</v>
      </c>
      <c r="G17" s="68">
        <f>ROUND(E17*F17,2)</f>
        <v>4290</v>
      </c>
    </row>
    <row r="18" spans="1:8">
      <c r="A18" s="90" t="s">
        <v>18</v>
      </c>
      <c r="B18" s="91"/>
      <c r="C18" s="91"/>
      <c r="D18" s="91"/>
      <c r="E18" s="91"/>
      <c r="F18" s="91"/>
      <c r="G18" s="73">
        <f>ROUND(SUM(G17:G17),2)</f>
        <v>4290</v>
      </c>
      <c r="H18" s="81"/>
    </row>
    <row r="19" spans="1:8">
      <c r="A19" s="60"/>
      <c r="B19" s="4">
        <v>3</v>
      </c>
      <c r="C19" s="15" t="s">
        <v>65</v>
      </c>
      <c r="D19" s="6"/>
      <c r="E19" s="7"/>
      <c r="F19" s="13"/>
      <c r="G19" s="73"/>
    </row>
    <row r="20" spans="1:8">
      <c r="A20" s="58" t="s">
        <v>19</v>
      </c>
      <c r="B20" s="10" t="s">
        <v>20</v>
      </c>
      <c r="C20" s="9" t="s">
        <v>66</v>
      </c>
      <c r="D20" s="6" t="s">
        <v>13</v>
      </c>
      <c r="E20" s="7">
        <v>17.3</v>
      </c>
      <c r="F20" s="86">
        <v>30.01</v>
      </c>
      <c r="G20" s="68">
        <f>ROUND(E20*F20,2)</f>
        <v>519.16999999999996</v>
      </c>
    </row>
    <row r="21" spans="1:8">
      <c r="A21" s="90" t="s">
        <v>18</v>
      </c>
      <c r="B21" s="91"/>
      <c r="C21" s="91"/>
      <c r="D21" s="91"/>
      <c r="E21" s="91"/>
      <c r="F21" s="91"/>
      <c r="G21" s="73">
        <f>ROUND(SUM(G20:G20),2)</f>
        <v>519.16999999999996</v>
      </c>
      <c r="H21" s="81"/>
    </row>
    <row r="22" spans="1:8" ht="15" customHeight="1">
      <c r="A22" s="57"/>
      <c r="B22" s="4">
        <v>4</v>
      </c>
      <c r="C22" s="15" t="s">
        <v>21</v>
      </c>
      <c r="D22" s="6"/>
      <c r="E22" s="7"/>
      <c r="F22" s="8"/>
      <c r="G22" s="68"/>
    </row>
    <row r="23" spans="1:8">
      <c r="A23" s="58" t="s">
        <v>22</v>
      </c>
      <c r="B23" s="10" t="s">
        <v>23</v>
      </c>
      <c r="C23" s="9" t="s">
        <v>67</v>
      </c>
      <c r="D23" s="6" t="s">
        <v>10</v>
      </c>
      <c r="E23" s="7">
        <v>1.73</v>
      </c>
      <c r="F23" s="86">
        <v>3.38</v>
      </c>
      <c r="G23" s="68">
        <f>ROUND(E23*F23,2)</f>
        <v>5.85</v>
      </c>
    </row>
    <row r="24" spans="1:8" ht="15" customHeight="1">
      <c r="A24" s="58" t="s">
        <v>85</v>
      </c>
      <c r="B24" s="10" t="s">
        <v>24</v>
      </c>
      <c r="C24" s="17" t="s">
        <v>68</v>
      </c>
      <c r="D24" s="8" t="s">
        <v>10</v>
      </c>
      <c r="E24" s="7">
        <v>1.73</v>
      </c>
      <c r="F24" s="87">
        <v>21.91</v>
      </c>
      <c r="G24" s="68">
        <f>ROUND(E24*F24,2)</f>
        <v>37.9</v>
      </c>
    </row>
    <row r="25" spans="1:8">
      <c r="A25" s="90" t="s">
        <v>18</v>
      </c>
      <c r="B25" s="91"/>
      <c r="C25" s="91"/>
      <c r="D25" s="91"/>
      <c r="E25" s="91"/>
      <c r="F25" s="91"/>
      <c r="G25" s="73">
        <f>ROUND(SUM(G23:G24),2)</f>
        <v>43.75</v>
      </c>
      <c r="H25" s="81"/>
    </row>
    <row r="26" spans="1:8" ht="15" customHeight="1">
      <c r="A26" s="59"/>
      <c r="B26" s="4">
        <v>5</v>
      </c>
      <c r="C26" s="15" t="s">
        <v>25</v>
      </c>
      <c r="D26" s="34"/>
      <c r="E26" s="34"/>
      <c r="F26" s="34"/>
      <c r="G26" s="73"/>
    </row>
    <row r="27" spans="1:8" ht="13.5" customHeight="1">
      <c r="A27" s="58" t="s">
        <v>86</v>
      </c>
      <c r="B27" s="10" t="s">
        <v>26</v>
      </c>
      <c r="C27" s="11" t="s">
        <v>69</v>
      </c>
      <c r="D27" s="12" t="s">
        <v>16</v>
      </c>
      <c r="E27" s="12">
        <v>1.22</v>
      </c>
      <c r="F27" s="86">
        <v>25.44</v>
      </c>
      <c r="G27" s="68">
        <f t="shared" ref="G27:G33" si="0">ROUND(E27*F27,2)</f>
        <v>31.04</v>
      </c>
    </row>
    <row r="28" spans="1:8" ht="13.5" customHeight="1">
      <c r="A28" s="58" t="s">
        <v>27</v>
      </c>
      <c r="B28" s="10" t="s">
        <v>28</v>
      </c>
      <c r="C28" s="11" t="s">
        <v>70</v>
      </c>
      <c r="D28" s="12" t="s">
        <v>16</v>
      </c>
      <c r="E28" s="12">
        <v>0.49</v>
      </c>
      <c r="F28" s="86">
        <v>478.16</v>
      </c>
      <c r="G28" s="68">
        <f t="shared" si="0"/>
        <v>234.3</v>
      </c>
    </row>
    <row r="29" spans="1:8">
      <c r="A29" s="58" t="s">
        <v>87</v>
      </c>
      <c r="B29" s="10" t="s">
        <v>29</v>
      </c>
      <c r="C29" s="9" t="s">
        <v>71</v>
      </c>
      <c r="D29" s="6" t="s">
        <v>10</v>
      </c>
      <c r="E29" s="7">
        <v>14.62</v>
      </c>
      <c r="F29" s="86">
        <v>36.17</v>
      </c>
      <c r="G29" s="68">
        <f t="shared" si="0"/>
        <v>528.80999999999995</v>
      </c>
    </row>
    <row r="30" spans="1:8">
      <c r="A30" s="58" t="s">
        <v>101</v>
      </c>
      <c r="B30" s="10" t="s">
        <v>30</v>
      </c>
      <c r="C30" s="9" t="s">
        <v>98</v>
      </c>
      <c r="D30" s="6" t="s">
        <v>10</v>
      </c>
      <c r="E30" s="7">
        <v>9.67</v>
      </c>
      <c r="F30" s="86">
        <v>43.09</v>
      </c>
      <c r="G30" s="68">
        <f t="shared" ref="G30" si="1">ROUND(E30*F30,2)</f>
        <v>416.68</v>
      </c>
    </row>
    <row r="31" spans="1:8">
      <c r="A31" s="58" t="s">
        <v>88</v>
      </c>
      <c r="B31" s="10" t="s">
        <v>31</v>
      </c>
      <c r="C31" s="9" t="s">
        <v>103</v>
      </c>
      <c r="D31" s="6" t="s">
        <v>13</v>
      </c>
      <c r="E31" s="7">
        <v>9.9</v>
      </c>
      <c r="F31" s="86">
        <v>11.4</v>
      </c>
      <c r="G31" s="68">
        <f t="shared" si="0"/>
        <v>112.86</v>
      </c>
    </row>
    <row r="32" spans="1:8">
      <c r="A32" s="58" t="s">
        <v>102</v>
      </c>
      <c r="B32" s="10" t="s">
        <v>97</v>
      </c>
      <c r="C32" s="9" t="s">
        <v>104</v>
      </c>
      <c r="D32" s="6" t="s">
        <v>13</v>
      </c>
      <c r="E32" s="7">
        <v>14.45</v>
      </c>
      <c r="F32" s="86">
        <v>18.82</v>
      </c>
      <c r="G32" s="68">
        <f t="shared" ref="G32" si="2">ROUND(E32*F32,2)</f>
        <v>271.95</v>
      </c>
    </row>
    <row r="33" spans="1:8">
      <c r="A33" s="58" t="s">
        <v>89</v>
      </c>
      <c r="B33" s="10" t="s">
        <v>105</v>
      </c>
      <c r="C33" s="9" t="s">
        <v>72</v>
      </c>
      <c r="D33" s="6" t="s">
        <v>16</v>
      </c>
      <c r="E33" s="7">
        <v>1.4</v>
      </c>
      <c r="F33" s="86">
        <v>519.98</v>
      </c>
      <c r="G33" s="68">
        <f t="shared" si="0"/>
        <v>727.97</v>
      </c>
    </row>
    <row r="34" spans="1:8">
      <c r="A34" s="90" t="s">
        <v>18</v>
      </c>
      <c r="B34" s="91"/>
      <c r="C34" s="91"/>
      <c r="D34" s="91"/>
      <c r="E34" s="91"/>
      <c r="F34" s="91"/>
      <c r="G34" s="73">
        <f>ROUND(SUM(G27:G33),2)</f>
        <v>2323.61</v>
      </c>
      <c r="H34" s="81"/>
    </row>
    <row r="35" spans="1:8">
      <c r="A35" s="61"/>
      <c r="B35" s="4">
        <v>6</v>
      </c>
      <c r="C35" s="15" t="s">
        <v>32</v>
      </c>
      <c r="D35" s="6"/>
      <c r="E35" s="7"/>
      <c r="F35" s="8"/>
      <c r="G35" s="72"/>
    </row>
    <row r="36" spans="1:8">
      <c r="A36" s="58" t="s">
        <v>33</v>
      </c>
      <c r="B36" s="10" t="s">
        <v>34</v>
      </c>
      <c r="C36" s="9" t="s">
        <v>99</v>
      </c>
      <c r="D36" s="6" t="s">
        <v>10</v>
      </c>
      <c r="E36" s="7">
        <v>6.3</v>
      </c>
      <c r="F36" s="86">
        <v>20.170000000000002</v>
      </c>
      <c r="G36" s="68">
        <f>ROUND(E36*F36,2)</f>
        <v>127.07</v>
      </c>
    </row>
    <row r="37" spans="1:8">
      <c r="A37" s="58" t="s">
        <v>90</v>
      </c>
      <c r="B37" s="10" t="s">
        <v>58</v>
      </c>
      <c r="C37" s="18" t="s">
        <v>73</v>
      </c>
      <c r="D37" s="19" t="s">
        <v>83</v>
      </c>
      <c r="E37" s="19">
        <v>0.75</v>
      </c>
      <c r="F37" s="86">
        <v>52.97</v>
      </c>
      <c r="G37" s="68">
        <f>ROUND(E37*F37,2)</f>
        <v>39.729999999999997</v>
      </c>
    </row>
    <row r="38" spans="1:8">
      <c r="A38" s="58" t="s">
        <v>35</v>
      </c>
      <c r="B38" s="10" t="s">
        <v>74</v>
      </c>
      <c r="C38" s="84" t="s">
        <v>77</v>
      </c>
      <c r="D38" s="6" t="s">
        <v>36</v>
      </c>
      <c r="E38" s="7">
        <v>2</v>
      </c>
      <c r="F38" s="86">
        <v>27.07</v>
      </c>
      <c r="G38" s="68">
        <f>ROUND(E38*F38,2)</f>
        <v>54.14</v>
      </c>
    </row>
    <row r="39" spans="1:8">
      <c r="A39" s="58" t="s">
        <v>37</v>
      </c>
      <c r="B39" s="10" t="s">
        <v>75</v>
      </c>
      <c r="C39" s="9" t="s">
        <v>38</v>
      </c>
      <c r="D39" s="6" t="s">
        <v>36</v>
      </c>
      <c r="E39" s="7">
        <v>2</v>
      </c>
      <c r="F39" s="86">
        <v>21.47</v>
      </c>
      <c r="G39" s="68">
        <f>ROUND(E39*F39,2)</f>
        <v>42.94</v>
      </c>
    </row>
    <row r="40" spans="1:8">
      <c r="A40" s="58" t="s">
        <v>91</v>
      </c>
      <c r="B40" s="10" t="s">
        <v>76</v>
      </c>
      <c r="C40" s="18" t="s">
        <v>100</v>
      </c>
      <c r="D40" s="19" t="s">
        <v>10</v>
      </c>
      <c r="E40" s="19">
        <v>6.3</v>
      </c>
      <c r="F40" s="86">
        <v>28.8</v>
      </c>
      <c r="G40" s="68">
        <f>ROUND(E40*F40,2)</f>
        <v>181.44</v>
      </c>
    </row>
    <row r="41" spans="1:8">
      <c r="A41" s="90" t="s">
        <v>18</v>
      </c>
      <c r="B41" s="91"/>
      <c r="C41" s="91"/>
      <c r="D41" s="91"/>
      <c r="E41" s="91"/>
      <c r="F41" s="91"/>
      <c r="G41" s="73">
        <f>ROUND(SUM(G36:G40),2)</f>
        <v>445.32</v>
      </c>
      <c r="H41" s="81"/>
    </row>
    <row r="42" spans="1:8" ht="15" customHeight="1">
      <c r="A42" s="61"/>
      <c r="B42" s="4">
        <v>7</v>
      </c>
      <c r="C42" s="15" t="s">
        <v>39</v>
      </c>
      <c r="D42" s="6"/>
      <c r="E42" s="7"/>
      <c r="F42" s="13"/>
      <c r="G42" s="73"/>
      <c r="H42" s="81"/>
    </row>
    <row r="43" spans="1:8" ht="15" customHeight="1">
      <c r="A43" s="58" t="s">
        <v>40</v>
      </c>
      <c r="B43" s="10" t="s">
        <v>41</v>
      </c>
      <c r="C43" s="14" t="s">
        <v>78</v>
      </c>
      <c r="D43" s="6" t="s">
        <v>10</v>
      </c>
      <c r="E43" s="82">
        <v>1.73</v>
      </c>
      <c r="F43" s="86">
        <v>8.93</v>
      </c>
      <c r="G43" s="68">
        <f t="shared" ref="G43" si="3">ROUND(E43*F43,2)</f>
        <v>15.45</v>
      </c>
    </row>
    <row r="44" spans="1:8" ht="15" customHeight="1">
      <c r="A44" s="58" t="s">
        <v>92</v>
      </c>
      <c r="B44" s="10" t="s">
        <v>79</v>
      </c>
      <c r="C44" s="14" t="s">
        <v>80</v>
      </c>
      <c r="D44" s="6" t="s">
        <v>10</v>
      </c>
      <c r="E44" s="82">
        <v>99.52</v>
      </c>
      <c r="F44" s="86">
        <v>8.7200000000000006</v>
      </c>
      <c r="G44" s="68">
        <f t="shared" ref="G44" si="4">ROUND(E44*F44,2)</f>
        <v>867.81</v>
      </c>
    </row>
    <row r="45" spans="1:8">
      <c r="A45" s="90" t="s">
        <v>18</v>
      </c>
      <c r="B45" s="91"/>
      <c r="C45" s="91"/>
      <c r="D45" s="91"/>
      <c r="E45" s="91"/>
      <c r="F45" s="91"/>
      <c r="G45" s="73">
        <f>ROUND(SUM(G43:G44),2)</f>
        <v>883.26</v>
      </c>
      <c r="H45" s="81"/>
    </row>
    <row r="46" spans="1:8">
      <c r="A46" s="58"/>
      <c r="B46" s="10"/>
      <c r="C46" s="14"/>
      <c r="D46" s="6"/>
      <c r="E46" s="7"/>
      <c r="F46" s="8"/>
      <c r="G46" s="68"/>
    </row>
    <row r="47" spans="1:8" ht="15" customHeight="1">
      <c r="A47" s="61"/>
      <c r="B47" s="4">
        <v>8</v>
      </c>
      <c r="C47" s="15" t="s">
        <v>42</v>
      </c>
      <c r="D47" s="6"/>
      <c r="E47" s="7"/>
      <c r="F47" s="13"/>
      <c r="G47" s="73"/>
    </row>
    <row r="48" spans="1:8">
      <c r="A48" s="58" t="s">
        <v>43</v>
      </c>
      <c r="B48" s="10" t="s">
        <v>108</v>
      </c>
      <c r="C48" s="14" t="s">
        <v>81</v>
      </c>
      <c r="D48" s="6" t="s">
        <v>16</v>
      </c>
      <c r="E48" s="7">
        <v>2.11</v>
      </c>
      <c r="F48" s="86">
        <v>87.42</v>
      </c>
      <c r="G48" s="68">
        <f>ROUND(E48*F48,2)</f>
        <v>184.46</v>
      </c>
    </row>
    <row r="49" spans="1:8">
      <c r="A49" s="58" t="s">
        <v>110</v>
      </c>
      <c r="B49" s="10" t="s">
        <v>109</v>
      </c>
      <c r="C49" s="14" t="s">
        <v>44</v>
      </c>
      <c r="D49" s="6" t="s">
        <v>10</v>
      </c>
      <c r="E49" s="7">
        <v>44.3</v>
      </c>
      <c r="F49" s="86">
        <v>4.42</v>
      </c>
      <c r="G49" s="68">
        <f>ROUND(E49*F49,2)</f>
        <v>195.81</v>
      </c>
    </row>
    <row r="50" spans="1:8">
      <c r="A50" s="90" t="s">
        <v>18</v>
      </c>
      <c r="B50" s="91"/>
      <c r="C50" s="91"/>
      <c r="D50" s="91"/>
      <c r="E50" s="91"/>
      <c r="F50" s="91"/>
      <c r="G50" s="73">
        <f>ROUND(SUM(G48:G49),2)</f>
        <v>380.27</v>
      </c>
      <c r="H50" s="81"/>
    </row>
    <row r="51" spans="1:8">
      <c r="A51" s="62"/>
      <c r="B51" s="20"/>
      <c r="C51" s="21"/>
      <c r="D51" s="20"/>
      <c r="E51" s="22"/>
      <c r="F51" s="23" t="s">
        <v>45</v>
      </c>
      <c r="G51" s="63">
        <f>ROUND((SUM(G11:G50)/2),2)</f>
        <v>9496.4599999999991</v>
      </c>
    </row>
    <row r="52" spans="1:8">
      <c r="A52" s="62"/>
      <c r="B52" s="20"/>
      <c r="C52" s="21"/>
      <c r="D52" s="24"/>
      <c r="E52" s="24" t="s">
        <v>46</v>
      </c>
      <c r="F52" s="25">
        <v>0.23</v>
      </c>
      <c r="G52" s="63">
        <f>ROUND(F52*G51,2)</f>
        <v>2184.19</v>
      </c>
    </row>
    <row r="53" spans="1:8">
      <c r="A53" s="62"/>
      <c r="B53" s="20"/>
      <c r="C53" s="21"/>
      <c r="D53" s="20"/>
      <c r="E53" s="22"/>
      <c r="F53" s="26" t="s">
        <v>47</v>
      </c>
      <c r="G53" s="83">
        <f>G51+G52</f>
        <v>11680.65</v>
      </c>
    </row>
    <row r="54" spans="1:8">
      <c r="A54" s="60"/>
      <c r="B54" s="40"/>
      <c r="C54" s="41" t="s">
        <v>111</v>
      </c>
      <c r="D54" s="42"/>
      <c r="E54" s="43"/>
      <c r="F54" s="43"/>
      <c r="G54" s="64"/>
    </row>
    <row r="55" spans="1:8">
      <c r="A55" s="60"/>
      <c r="B55" s="44" t="s">
        <v>113</v>
      </c>
      <c r="C55" s="45"/>
      <c r="D55" s="46"/>
      <c r="E55" s="46"/>
      <c r="F55" s="46"/>
      <c r="G55" s="64"/>
    </row>
    <row r="56" spans="1:8">
      <c r="A56" s="65"/>
      <c r="B56" s="27"/>
      <c r="C56" s="47"/>
      <c r="D56" s="48"/>
      <c r="E56" s="48"/>
      <c r="F56" s="48"/>
      <c r="G56" s="74"/>
    </row>
    <row r="57" spans="1:8">
      <c r="A57" s="80" t="s">
        <v>112</v>
      </c>
      <c r="B57" s="2"/>
      <c r="C57" s="30"/>
      <c r="D57" s="1"/>
      <c r="E57" s="1"/>
      <c r="F57" s="1"/>
      <c r="G57" s="75"/>
    </row>
    <row r="58" spans="1:8">
      <c r="A58" s="49"/>
      <c r="B58" s="2"/>
      <c r="C58" s="30"/>
      <c r="D58" s="1"/>
      <c r="E58" s="1"/>
      <c r="F58" s="1"/>
      <c r="G58" s="75"/>
    </row>
    <row r="59" spans="1:8">
      <c r="A59" s="49"/>
      <c r="B59" s="2"/>
      <c r="C59" s="30"/>
      <c r="D59" s="1"/>
      <c r="E59" s="1"/>
      <c r="F59" s="1"/>
      <c r="G59" s="75"/>
    </row>
    <row r="60" spans="1:8">
      <c r="A60" s="49"/>
      <c r="B60" s="2"/>
      <c r="C60" s="30"/>
      <c r="D60" s="1"/>
      <c r="E60" s="1"/>
      <c r="F60" s="1"/>
      <c r="G60" s="75"/>
    </row>
    <row r="61" spans="1:8">
      <c r="A61" s="49"/>
      <c r="B61" s="31" t="s">
        <v>48</v>
      </c>
      <c r="C61" s="30"/>
      <c r="D61" s="2"/>
      <c r="E61" s="2"/>
      <c r="F61" s="32" t="s">
        <v>54</v>
      </c>
      <c r="G61" s="77"/>
    </row>
    <row r="62" spans="1:8">
      <c r="A62" s="49"/>
      <c r="B62" s="33" t="s">
        <v>49</v>
      </c>
      <c r="C62" s="29"/>
      <c r="D62" s="2"/>
      <c r="E62" s="1"/>
      <c r="F62" s="30" t="s">
        <v>50</v>
      </c>
      <c r="G62" s="75"/>
    </row>
    <row r="63" spans="1:8">
      <c r="A63" s="49"/>
      <c r="B63" s="31" t="s">
        <v>51</v>
      </c>
      <c r="C63" s="2"/>
      <c r="E63" s="2"/>
      <c r="F63" s="32" t="s">
        <v>52</v>
      </c>
      <c r="G63" s="75"/>
    </row>
    <row r="64" spans="1:8">
      <c r="A64" s="49"/>
      <c r="B64" s="33"/>
      <c r="C64" s="2"/>
      <c r="D64" s="2"/>
      <c r="E64" s="1"/>
      <c r="F64" s="30"/>
      <c r="G64" s="75"/>
    </row>
    <row r="65" spans="1:7">
      <c r="A65" s="49"/>
      <c r="B65" s="31"/>
      <c r="C65" s="2"/>
      <c r="D65" s="28"/>
      <c r="E65" s="2"/>
      <c r="F65" s="1" t="s">
        <v>55</v>
      </c>
      <c r="G65" s="75"/>
    </row>
    <row r="66" spans="1:7">
      <c r="A66" s="49"/>
      <c r="B66" s="2"/>
      <c r="C66" s="29"/>
      <c r="D66" s="1"/>
      <c r="E66" s="1"/>
      <c r="F66" s="1"/>
      <c r="G66" s="75"/>
    </row>
    <row r="67" spans="1:7">
      <c r="A67" s="49"/>
      <c r="B67" s="2"/>
      <c r="C67" s="29"/>
      <c r="D67" s="1"/>
      <c r="E67" s="1"/>
      <c r="F67" s="1"/>
      <c r="G67" s="75"/>
    </row>
    <row r="68" spans="1:7">
      <c r="A68" s="49"/>
      <c r="B68" s="2"/>
      <c r="C68" s="78" t="s">
        <v>57</v>
      </c>
      <c r="D68" s="2"/>
      <c r="E68" s="1"/>
      <c r="F68" s="1"/>
      <c r="G68" s="75"/>
    </row>
    <row r="69" spans="1:7">
      <c r="A69" s="49"/>
      <c r="B69" s="2"/>
      <c r="C69" s="79" t="s">
        <v>107</v>
      </c>
      <c r="D69" s="30"/>
      <c r="E69" s="1"/>
      <c r="F69" s="1"/>
      <c r="G69" s="75"/>
    </row>
    <row r="70" spans="1:7">
      <c r="A70" s="49"/>
      <c r="B70" s="2"/>
      <c r="C70" s="78" t="s">
        <v>56</v>
      </c>
      <c r="D70" s="1"/>
      <c r="E70" s="1"/>
      <c r="F70" s="1"/>
      <c r="G70" s="75"/>
    </row>
    <row r="71" spans="1:7" ht="13.5" thickBot="1">
      <c r="A71" s="66"/>
      <c r="B71" s="67"/>
      <c r="C71" s="67"/>
      <c r="D71" s="67"/>
      <c r="E71" s="67"/>
      <c r="F71" s="67"/>
      <c r="G71" s="76"/>
    </row>
    <row r="72" spans="1:7" ht="13.5" thickTop="1">
      <c r="A72" s="3"/>
      <c r="B72" s="3"/>
      <c r="C72" s="3"/>
      <c r="D72" s="3"/>
      <c r="E72" s="3"/>
      <c r="F72" s="3"/>
      <c r="G72" s="3"/>
    </row>
  </sheetData>
  <mergeCells count="13">
    <mergeCell ref="A34:F34"/>
    <mergeCell ref="A41:F41"/>
    <mergeCell ref="A50:F50"/>
    <mergeCell ref="A15:F15"/>
    <mergeCell ref="A18:F18"/>
    <mergeCell ref="A21:F21"/>
    <mergeCell ref="A25:F25"/>
    <mergeCell ref="A45:F45"/>
    <mergeCell ref="A4:G4"/>
    <mergeCell ref="A5:G5"/>
    <mergeCell ref="A6:G6"/>
    <mergeCell ref="A7:G7"/>
    <mergeCell ref="A8:G8"/>
  </mergeCells>
  <printOptions horizontalCentered="1"/>
  <pageMargins left="0.25" right="0.25" top="0.75" bottom="0.75" header="0.3" footer="0.3"/>
  <pageSetup paperSize="9" scale="71" firstPageNumber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/>
  <cols>
    <col min="1" max="1025" width="8.42578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</vt:lpstr>
      <vt:lpstr>Plan3</vt:lpstr>
      <vt:lpstr>'Planilha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Usuário do Windows</cp:lastModifiedBy>
  <cp:revision>11</cp:revision>
  <cp:lastPrinted>2018-06-05T10:57:52Z</cp:lastPrinted>
  <dcterms:created xsi:type="dcterms:W3CDTF">2017-09-14T10:48:32Z</dcterms:created>
  <dcterms:modified xsi:type="dcterms:W3CDTF">2019-04-01T19:07:33Z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