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6.21_Reforma - Rua Carlos Carvalho Rosa, 374 - Antonio Carlos Zani\12.02.2019_Revisao 01\"/>
    </mc:Choice>
  </mc:AlternateContent>
  <bookViews>
    <workbookView xWindow="0" yWindow="0" windowWidth="20400" windowHeight="7755" tabRatio="977"/>
  </bookViews>
  <sheets>
    <sheet name="Planilha " sheetId="1" r:id="rId1"/>
    <sheet name="Plan3" sheetId="2" r:id="rId2"/>
  </sheets>
  <definedNames>
    <definedName name="_xlnm.Print_Area" localSheetId="0">'Planilha '!$A$1:$G$51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7" i="1" l="1"/>
  <c r="G13" i="1"/>
  <c r="G26" i="1" l="1"/>
  <c r="G25" i="1"/>
  <c r="G12" i="1"/>
  <c r="G35" i="1" l="1"/>
  <c r="G34" i="1"/>
  <c r="G36" i="1" s="1"/>
  <c r="G31" i="1"/>
  <c r="G30" i="1"/>
  <c r="G29" i="1"/>
  <c r="G22" i="1"/>
  <c r="G21" i="1"/>
  <c r="G23" i="1" s="1"/>
  <c r="G32" i="1" l="1"/>
  <c r="G15" i="1"/>
  <c r="G16" i="1" l="1"/>
  <c r="G18" i="1" l="1"/>
  <c r="G19" i="1" s="1"/>
  <c r="G11" i="1"/>
  <c r="G37" i="1" l="1"/>
  <c r="G38" i="1" s="1"/>
  <c r="G39" i="1" s="1"/>
</calcChain>
</file>

<file path=xl/sharedStrings.xml><?xml version="1.0" encoding="utf-8"?>
<sst xmlns="http://schemas.openxmlformats.org/spreadsheetml/2006/main" count="93" uniqueCount="75">
  <si>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</si>
  <si>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</si>
  <si>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</si>
  <si>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</si>
  <si>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</si>
  <si>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</si>
  <si>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</si>
  <si>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</si>
  <si>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</si>
  <si>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1.1</t>
  </si>
  <si>
    <t>m²</t>
  </si>
  <si>
    <t>m</t>
  </si>
  <si>
    <t>CPOS 03.01.020</t>
  </si>
  <si>
    <t>m³</t>
  </si>
  <si>
    <t>Demolição de passeio público em concreto simples</t>
  </si>
  <si>
    <t>Sub-Total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</si>
  <si>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</si>
  <si>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</si>
  <si>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</si>
  <si>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</si>
  <si>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</si>
  <si>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</si>
  <si>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</si>
  <si>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</si>
  <si>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</si>
  <si>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</si>
  <si>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</si>
  <si>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5.1</t>
  </si>
  <si>
    <t>5.2</t>
  </si>
  <si>
    <t>6.1</t>
  </si>
  <si>
    <t>PINTURA</t>
  </si>
  <si>
    <t>CPOS 33.02.060</t>
  </si>
  <si>
    <t>Massa corrida PVA 2 demãos em paredes (interna e externa)</t>
  </si>
  <si>
    <t>SERVIÇOS COMPLEMENTARES</t>
  </si>
  <si>
    <t>CPOS 05.07.050</t>
  </si>
  <si>
    <t>Remoção manual de entulho c/ caçamba metálica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</si>
  <si>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</si>
  <si>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</si>
  <si>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</si>
  <si>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</si>
  <si>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</si>
  <si>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</si>
  <si>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</si>
  <si>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</si>
  <si>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</si>
  <si>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Obra : Reparo de residência danificada por rompimento de rede de água</t>
  </si>
  <si>
    <t>Cidade : Birigui</t>
  </si>
  <si>
    <t>Aplicação manual de pintura com tinta látex PVA em paredes e tetos, duas demãos</t>
  </si>
  <si>
    <t>SINAPI 88486</t>
  </si>
  <si>
    <t>_______________________________</t>
  </si>
  <si>
    <t xml:space="preserve">                      Secretário de Obras</t>
  </si>
  <si>
    <t xml:space="preserve">                      _____________________________________</t>
  </si>
  <si>
    <t>6.2</t>
  </si>
  <si>
    <t>Local : Rua Carlos Carvalho Rosa, 374 – Silvares.</t>
  </si>
  <si>
    <t>Proprietário : Antônio Carlos Zani</t>
  </si>
  <si>
    <t>FUNDAÇÃO</t>
  </si>
  <si>
    <t>Revista PINI</t>
  </si>
  <si>
    <t>2.1</t>
  </si>
  <si>
    <t>Reforço de fundação em estacas mega</t>
  </si>
  <si>
    <t>pt</t>
  </si>
  <si>
    <t>Aplicação manual de pintura com tinta látex acrilica em paredes e tetos, duas demãos</t>
  </si>
  <si>
    <t>SINAPI 88488</t>
  </si>
  <si>
    <t xml:space="preserve">                      Engº SAULO GIAMPIETRO</t>
  </si>
  <si>
    <t>Birigui, 12 de Fevereiro de 2.019</t>
  </si>
  <si>
    <t>SINAPI 73948/016</t>
  </si>
  <si>
    <t>1.2</t>
  </si>
  <si>
    <t>Fontes: Tabela SINAPI Dezembro/2018; Boletim CPOS 174; Revista Construção PINI</t>
  </si>
  <si>
    <t>6.3</t>
  </si>
  <si>
    <t>7.1</t>
  </si>
  <si>
    <t>7.2</t>
  </si>
  <si>
    <t>SINAPI  94990</t>
  </si>
  <si>
    <t>PISOS</t>
  </si>
  <si>
    <t>Execução de passeio em concreto moldado in loco feito em obra esp. 7cm (Externo)</t>
  </si>
  <si>
    <t>Execução de passeio em concreto moldado in loco feito em obra esp. 7cm (Interno)</t>
  </si>
  <si>
    <t>(Seis Mil Quatrocentos e Cinquenta e Cinco Reais e Sessenta e Oito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</si>
</sst>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87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165" fontId="4" fillId="0" borderId="1" xfId="2" applyFont="1" applyBorder="1" applyAlignment="1" applyProtection="1">
      <alignment horizontal="right" vertical="center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0" fontId="1" fillId="4" borderId="3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2" xfId="0" applyFont="1" applyFill="1" applyBorder="1"/>
    <xf numFmtId="0" fontId="1" fillId="4" borderId="9" xfId="0" applyFont="1" applyFill="1" applyBorder="1"/>
    <xf numFmtId="0" fontId="5" fillId="2" borderId="10" xfId="4" applyFont="1" applyFill="1" applyBorder="1" applyAlignment="1" applyProtection="1">
      <alignment horizontal="center" vertical="center"/>
    </xf>
    <xf numFmtId="0" fontId="5" fillId="2" borderId="8" xfId="4" applyFont="1" applyFill="1" applyBorder="1" applyAlignment="1" applyProtection="1">
      <alignment horizontal="center" vertical="center"/>
    </xf>
    <xf numFmtId="0" fontId="5" fillId="0" borderId="10" xfId="4" applyFont="1" applyBorder="1" applyAlignment="1" applyProtection="1">
      <alignment horizontal="center" vertical="center"/>
    </xf>
    <xf numFmtId="0" fontId="7" fillId="0" borderId="10" xfId="4" applyFont="1" applyBorder="1" applyAlignment="1" applyProtection="1">
      <alignment horizontal="center" vertical="center"/>
    </xf>
    <xf numFmtId="0" fontId="0" fillId="0" borderId="10" xfId="0" applyFont="1" applyBorder="1"/>
    <xf numFmtId="0" fontId="4" fillId="3" borderId="10" xfId="4" applyFont="1" applyFill="1" applyBorder="1" applyAlignment="1" applyProtection="1">
      <alignment horizontal="center" vertical="center"/>
    </xf>
    <xf numFmtId="165" fontId="5" fillId="3" borderId="8" xfId="2" applyFont="1" applyFill="1" applyBorder="1" applyAlignment="1" applyProtection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165" fontId="4" fillId="0" borderId="8" xfId="2" applyFont="1" applyBorder="1" applyAlignment="1" applyProtection="1">
      <alignment horizontal="center" vertical="center"/>
    </xf>
    <xf numFmtId="0" fontId="1" fillId="4" borderId="14" xfId="0" applyFont="1" applyFill="1" applyBorder="1"/>
    <xf numFmtId="0" fontId="1" fillId="4" borderId="5" xfId="0" applyFont="1" applyFill="1" applyBorder="1"/>
    <xf numFmtId="0" fontId="1" fillId="4" borderId="15" xfId="0" applyFont="1" applyFill="1" applyBorder="1"/>
    <xf numFmtId="0" fontId="4" fillId="0" borderId="8" xfId="4" applyFont="1" applyBorder="1" applyAlignment="1" applyProtection="1">
      <alignment horizontal="center" vertical="center"/>
    </xf>
    <xf numFmtId="165" fontId="5" fillId="0" borderId="8" xfId="2" applyFont="1" applyBorder="1" applyAlignment="1" applyProtection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2" xfId="0" applyFont="1" applyBorder="1"/>
    <xf numFmtId="43" fontId="0" fillId="0" borderId="0" xfId="0" applyNumberFormat="1"/>
    <xf numFmtId="165" fontId="5" fillId="0" borderId="8" xfId="2" applyFont="1" applyFill="1" applyBorder="1" applyAlignment="1" applyProtection="1">
      <alignment horizontal="center" vertical="center"/>
    </xf>
    <xf numFmtId="165" fontId="5" fillId="0" borderId="10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0" fillId="0" borderId="0" xfId="0" applyBorder="1"/>
    <xf numFmtId="0" fontId="0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6" xfId="0" applyFont="1" applyBorder="1" applyAlignment="1">
      <alignment horizontal="center" vertical="center"/>
    </xf>
    <xf numFmtId="0" fontId="7" fillId="0" borderId="10" xfId="4" applyFont="1" applyFill="1" applyBorder="1" applyAlignment="1" applyProtection="1">
      <alignment horizontal="center" vertical="center"/>
    </xf>
    <xf numFmtId="165" fontId="4" fillId="0" borderId="1" xfId="2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wrapText="1"/>
    </xf>
    <xf numFmtId="164" fontId="4" fillId="0" borderId="1" xfId="1" applyFont="1" applyFill="1" applyBorder="1" applyAlignment="1">
      <alignment horizontal="center" vertical="center"/>
    </xf>
    <xf numFmtId="165" fontId="4" fillId="0" borderId="1" xfId="2" applyFont="1" applyFill="1" applyBorder="1" applyAlignment="1" applyProtection="1">
      <alignment horizontal="right" vertical="center"/>
    </xf>
    <xf numFmtId="165" fontId="5" fillId="0" borderId="10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44824</xdr:colOff>
      <xdr:row>0</xdr:row>
      <xdr:rowOff>78441</xdr:rowOff>
    </xdr:from>
    <xdr:to>
      <xdr:col>5</xdr:col>
      <xdr:colOff>235323</xdr:colOff>
      <xdr:row>2</xdr:row>
      <xdr:rowOff>134471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1883" y="78441"/>
          <a:ext cx="7933764" cy="627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zoomScale="85" zoomScaleNormal="115" zoomScaleSheetLayoutView="85" workbookViewId="0">
      <selection activeCell="J49" sqref="J49"/>
    </sheetView>
  </sheetViews>
  <sheetFormatPr defaultRowHeight="12.75"/>
  <cols>
    <col min="1" max="1" width="21.140625" customWidth="1"/>
    <col min="2" max="2" width="9" customWidth="1"/>
    <col min="3" max="3" width="94.28515625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45"/>
      <c r="B1" s="46"/>
      <c r="C1" s="46"/>
      <c r="D1" s="46"/>
      <c r="E1" s="46"/>
      <c r="F1" s="46"/>
      <c r="G1" s="61"/>
    </row>
    <row r="2" spans="1:8" ht="15">
      <c r="A2" s="47"/>
      <c r="B2" s="31"/>
      <c r="C2" s="31"/>
      <c r="D2" s="31"/>
      <c r="E2" s="31"/>
      <c r="F2" s="31"/>
      <c r="G2" s="62"/>
    </row>
    <row r="3" spans="1:8" ht="15">
      <c r="A3" s="48"/>
      <c r="B3" s="44"/>
      <c r="C3" s="44"/>
      <c r="D3" s="44"/>
      <c r="E3" s="44"/>
      <c r="F3" s="44"/>
      <c r="G3" s="63"/>
    </row>
    <row r="4" spans="1:8" ht="20.25">
      <c r="A4" s="85" t="s">
        <v>0</v>
      </c>
      <c r="B4" s="85"/>
      <c r="C4" s="85"/>
      <c r="D4" s="85"/>
      <c r="E4" s="85"/>
      <c r="F4" s="85"/>
      <c r="G4" s="85"/>
    </row>
    <row r="5" spans="1:8" ht="18.75">
      <c r="A5" s="86" t="s">
        <v>45</v>
      </c>
      <c r="B5" s="86"/>
      <c r="C5" s="86"/>
      <c r="D5" s="86"/>
      <c r="E5" s="86"/>
      <c r="F5" s="86"/>
      <c r="G5" s="86"/>
    </row>
    <row r="6" spans="1:8" ht="18.75">
      <c r="A6" s="86" t="s">
        <v>53</v>
      </c>
      <c r="B6" s="86"/>
      <c r="C6" s="86"/>
      <c r="D6" s="86"/>
      <c r="E6" s="86"/>
      <c r="F6" s="86"/>
      <c r="G6" s="86"/>
    </row>
    <row r="7" spans="1:8" ht="18.75">
      <c r="A7" s="86" t="s">
        <v>54</v>
      </c>
      <c r="B7" s="86"/>
      <c r="C7" s="86"/>
      <c r="D7" s="86"/>
      <c r="E7" s="86"/>
      <c r="F7" s="86"/>
      <c r="G7" s="86"/>
    </row>
    <row r="8" spans="1:8" ht="18.75">
      <c r="A8" s="86" t="s">
        <v>46</v>
      </c>
      <c r="B8" s="86"/>
      <c r="C8" s="86"/>
      <c r="D8" s="86"/>
      <c r="E8" s="86"/>
      <c r="F8" s="86"/>
      <c r="G8" s="86"/>
    </row>
    <row r="9" spans="1:8" ht="15" customHeight="1">
      <c r="A9" s="49" t="s">
        <v>1</v>
      </c>
      <c r="B9" s="32" t="s">
        <v>2</v>
      </c>
      <c r="C9" s="33" t="s">
        <v>3</v>
      </c>
      <c r="D9" s="32" t="s">
        <v>4</v>
      </c>
      <c r="E9" s="34" t="s">
        <v>5</v>
      </c>
      <c r="F9" s="35" t="s">
        <v>6</v>
      </c>
      <c r="G9" s="50" t="s">
        <v>7</v>
      </c>
    </row>
    <row r="10" spans="1:8" ht="15" customHeight="1">
      <c r="A10" s="51"/>
      <c r="B10" s="4">
        <v>1</v>
      </c>
      <c r="C10" s="5" t="s">
        <v>8</v>
      </c>
      <c r="D10" s="6"/>
      <c r="E10" s="7"/>
      <c r="F10" s="8"/>
      <c r="G10" s="64"/>
    </row>
    <row r="11" spans="1:8">
      <c r="A11" s="52" t="s">
        <v>12</v>
      </c>
      <c r="B11" s="10" t="s">
        <v>9</v>
      </c>
      <c r="C11" s="11" t="s">
        <v>14</v>
      </c>
      <c r="D11" s="12" t="s">
        <v>13</v>
      </c>
      <c r="E11" s="12">
        <v>0.42</v>
      </c>
      <c r="F11" s="8">
        <v>142.88999999999999</v>
      </c>
      <c r="G11" s="60">
        <f>ROUND(E11*F11,2)</f>
        <v>60.01</v>
      </c>
    </row>
    <row r="12" spans="1:8" ht="15" customHeight="1">
      <c r="A12" s="52" t="s">
        <v>12</v>
      </c>
      <c r="B12" s="10" t="s">
        <v>65</v>
      </c>
      <c r="C12" s="11" t="s">
        <v>14</v>
      </c>
      <c r="D12" s="12" t="s">
        <v>13</v>
      </c>
      <c r="E12" s="12">
        <v>0.79</v>
      </c>
      <c r="F12" s="8">
        <v>142.88999999999999</v>
      </c>
      <c r="G12" s="60">
        <f>ROUND(E12*F12,2)</f>
        <v>112.88</v>
      </c>
      <c r="H12" s="70"/>
    </row>
    <row r="13" spans="1:8" ht="15" customHeight="1">
      <c r="A13" s="83" t="s">
        <v>15</v>
      </c>
      <c r="B13" s="84"/>
      <c r="C13" s="84"/>
      <c r="D13" s="84"/>
      <c r="E13" s="84"/>
      <c r="F13" s="84"/>
      <c r="G13" s="65">
        <f>ROUND(SUM(G11:G12),2)</f>
        <v>172.89</v>
      </c>
      <c r="H13" s="70"/>
    </row>
    <row r="14" spans="1:8">
      <c r="A14" s="51"/>
      <c r="B14" s="4">
        <v>2</v>
      </c>
      <c r="C14" s="15" t="s">
        <v>55</v>
      </c>
      <c r="D14" s="6"/>
      <c r="E14" s="7"/>
      <c r="F14" s="8"/>
      <c r="G14" s="60"/>
      <c r="H14" s="70"/>
    </row>
    <row r="15" spans="1:8">
      <c r="A15" s="52" t="s">
        <v>56</v>
      </c>
      <c r="B15" s="6" t="s">
        <v>57</v>
      </c>
      <c r="C15" s="9" t="s">
        <v>58</v>
      </c>
      <c r="D15" s="6" t="s">
        <v>59</v>
      </c>
      <c r="E15" s="7">
        <v>4</v>
      </c>
      <c r="F15" s="16">
        <v>715</v>
      </c>
      <c r="G15" s="60">
        <f>ROUND(E15*F15,2)</f>
        <v>2860</v>
      </c>
      <c r="H15" s="70"/>
    </row>
    <row r="16" spans="1:8" ht="15" customHeight="1">
      <c r="A16" s="83" t="s">
        <v>15</v>
      </c>
      <c r="B16" s="84"/>
      <c r="C16" s="84"/>
      <c r="D16" s="84"/>
      <c r="E16" s="84"/>
      <c r="F16" s="84"/>
      <c r="G16" s="65">
        <f>ROUND(SUM(G15:G15),2)</f>
        <v>2860</v>
      </c>
      <c r="H16" s="70"/>
    </row>
    <row r="17" spans="1:8">
      <c r="A17" s="51"/>
      <c r="B17" s="4">
        <v>3</v>
      </c>
      <c r="C17" s="15" t="s">
        <v>16</v>
      </c>
      <c r="D17" s="6"/>
      <c r="E17" s="7"/>
      <c r="F17" s="8"/>
      <c r="G17" s="60"/>
      <c r="H17" s="70"/>
    </row>
    <row r="18" spans="1:8">
      <c r="A18" s="52" t="s">
        <v>17</v>
      </c>
      <c r="B18" s="6" t="s">
        <v>18</v>
      </c>
      <c r="C18" s="9" t="s">
        <v>19</v>
      </c>
      <c r="D18" s="6" t="s">
        <v>11</v>
      </c>
      <c r="E18" s="7">
        <v>8.25</v>
      </c>
      <c r="F18" s="16">
        <v>30.01</v>
      </c>
      <c r="G18" s="60">
        <f>ROUND(E18*F18,2)</f>
        <v>247.58</v>
      </c>
      <c r="H18" s="70"/>
    </row>
    <row r="19" spans="1:8">
      <c r="A19" s="83" t="s">
        <v>15</v>
      </c>
      <c r="B19" s="84"/>
      <c r="C19" s="84"/>
      <c r="D19" s="84"/>
      <c r="E19" s="84"/>
      <c r="F19" s="84"/>
      <c r="G19" s="65">
        <f>ROUND(SUM(G18:G18),2)</f>
        <v>247.58</v>
      </c>
      <c r="H19" s="70"/>
    </row>
    <row r="20" spans="1:8">
      <c r="A20" s="53"/>
      <c r="B20" s="4">
        <v>4</v>
      </c>
      <c r="C20" s="15" t="s">
        <v>20</v>
      </c>
      <c r="D20" s="6"/>
      <c r="E20" s="7"/>
      <c r="F20" s="13"/>
      <c r="G20" s="65"/>
      <c r="H20" s="70"/>
    </row>
    <row r="21" spans="1:8">
      <c r="A21" s="52" t="s">
        <v>21</v>
      </c>
      <c r="B21" s="10" t="s">
        <v>22</v>
      </c>
      <c r="C21" s="9" t="s">
        <v>23</v>
      </c>
      <c r="D21" s="6" t="s">
        <v>10</v>
      </c>
      <c r="E21" s="7">
        <v>0.85</v>
      </c>
      <c r="F21" s="8">
        <v>3.35</v>
      </c>
      <c r="G21" s="60">
        <f>ROUND(E21*F21,2)</f>
        <v>2.85</v>
      </c>
      <c r="H21" s="70"/>
    </row>
    <row r="22" spans="1:8">
      <c r="A22" s="52" t="s">
        <v>24</v>
      </c>
      <c r="B22" s="10" t="s">
        <v>25</v>
      </c>
      <c r="C22" s="9" t="s">
        <v>26</v>
      </c>
      <c r="D22" s="6" t="s">
        <v>10</v>
      </c>
      <c r="E22" s="7">
        <v>0.85</v>
      </c>
      <c r="F22" s="8">
        <v>16.82</v>
      </c>
      <c r="G22" s="60">
        <f>ROUND(E22*F22,2)</f>
        <v>14.3</v>
      </c>
      <c r="H22" s="70"/>
    </row>
    <row r="23" spans="1:8" ht="15" customHeight="1">
      <c r="A23" s="83" t="s">
        <v>15</v>
      </c>
      <c r="B23" s="84"/>
      <c r="C23" s="84"/>
      <c r="D23" s="84"/>
      <c r="E23" s="84"/>
      <c r="F23" s="84"/>
      <c r="G23" s="65">
        <f>ROUND(SUM(G21:G22),2)</f>
        <v>17.149999999999999</v>
      </c>
      <c r="H23" s="70"/>
    </row>
    <row r="24" spans="1:8">
      <c r="A24" s="51"/>
      <c r="B24" s="4">
        <v>5</v>
      </c>
      <c r="C24" s="15" t="s">
        <v>71</v>
      </c>
      <c r="D24" s="6"/>
      <c r="E24" s="7"/>
      <c r="F24" s="8"/>
      <c r="G24" s="64"/>
      <c r="H24" s="70"/>
    </row>
    <row r="25" spans="1:8" ht="15" customHeight="1">
      <c r="A25" s="78" t="s">
        <v>70</v>
      </c>
      <c r="B25" s="79" t="s">
        <v>27</v>
      </c>
      <c r="C25" s="80" t="s">
        <v>72</v>
      </c>
      <c r="D25" s="79" t="s">
        <v>13</v>
      </c>
      <c r="E25" s="81">
        <v>0.42</v>
      </c>
      <c r="F25" s="82">
        <v>521.28</v>
      </c>
      <c r="G25" s="60">
        <f>ROUND(E25*F25,2)</f>
        <v>218.94</v>
      </c>
      <c r="H25" s="70"/>
    </row>
    <row r="26" spans="1:8" ht="15" customHeight="1">
      <c r="A26" s="78" t="s">
        <v>70</v>
      </c>
      <c r="B26" s="79" t="s">
        <v>28</v>
      </c>
      <c r="C26" s="80" t="s">
        <v>73</v>
      </c>
      <c r="D26" s="79" t="s">
        <v>13</v>
      </c>
      <c r="E26" s="81">
        <v>0.79</v>
      </c>
      <c r="F26" s="82">
        <v>521.28</v>
      </c>
      <c r="G26" s="60">
        <f>ROUND(E26*F26,2)</f>
        <v>411.81</v>
      </c>
      <c r="H26" s="70"/>
    </row>
    <row r="27" spans="1:8" ht="15" customHeight="1">
      <c r="A27" s="83" t="s">
        <v>15</v>
      </c>
      <c r="B27" s="84"/>
      <c r="C27" s="84"/>
      <c r="D27" s="84"/>
      <c r="E27" s="84"/>
      <c r="F27" s="84"/>
      <c r="G27" s="65">
        <f>ROUND(SUM(G25:G26),2)</f>
        <v>630.75</v>
      </c>
      <c r="H27" s="70"/>
    </row>
    <row r="28" spans="1:8" ht="13.5" customHeight="1">
      <c r="A28" s="51"/>
      <c r="B28" s="4">
        <v>6</v>
      </c>
      <c r="C28" s="15" t="s">
        <v>30</v>
      </c>
      <c r="D28" s="6"/>
      <c r="E28" s="7"/>
      <c r="F28" s="8"/>
      <c r="G28" s="64"/>
      <c r="H28" s="70"/>
    </row>
    <row r="29" spans="1:8">
      <c r="A29" s="52" t="s">
        <v>31</v>
      </c>
      <c r="B29" s="10" t="s">
        <v>29</v>
      </c>
      <c r="C29" s="9" t="s">
        <v>32</v>
      </c>
      <c r="D29" s="6" t="s">
        <v>10</v>
      </c>
      <c r="E29" s="7">
        <v>0.85</v>
      </c>
      <c r="F29" s="8">
        <v>8.93</v>
      </c>
      <c r="G29" s="60">
        <f>ROUND(E29*F29,2)</f>
        <v>7.59</v>
      </c>
      <c r="H29" s="70"/>
    </row>
    <row r="30" spans="1:8">
      <c r="A30" s="52" t="s">
        <v>48</v>
      </c>
      <c r="B30" s="10" t="s">
        <v>52</v>
      </c>
      <c r="C30" s="17" t="s">
        <v>47</v>
      </c>
      <c r="D30" s="18" t="s">
        <v>10</v>
      </c>
      <c r="E30" s="18">
        <v>64.22</v>
      </c>
      <c r="F30" s="8">
        <v>9.74</v>
      </c>
      <c r="G30" s="60">
        <f>ROUND(E30*F30,2)</f>
        <v>625.5</v>
      </c>
      <c r="H30" s="70"/>
    </row>
    <row r="31" spans="1:8">
      <c r="A31" s="78" t="s">
        <v>61</v>
      </c>
      <c r="B31" s="10" t="s">
        <v>67</v>
      </c>
      <c r="C31" s="17" t="s">
        <v>60</v>
      </c>
      <c r="D31" s="18" t="s">
        <v>10</v>
      </c>
      <c r="E31" s="18">
        <v>31.12</v>
      </c>
      <c r="F31" s="8">
        <v>16.61</v>
      </c>
      <c r="G31" s="60">
        <f>ROUND(E31*F31,2)</f>
        <v>516.9</v>
      </c>
    </row>
    <row r="32" spans="1:8">
      <c r="A32" s="83" t="s">
        <v>15</v>
      </c>
      <c r="B32" s="84"/>
      <c r="C32" s="84"/>
      <c r="D32" s="84"/>
      <c r="E32" s="84"/>
      <c r="F32" s="84"/>
      <c r="G32" s="65">
        <f>ROUND(SUM(G29:G31),2)</f>
        <v>1149.99</v>
      </c>
    </row>
    <row r="33" spans="1:7">
      <c r="A33" s="72"/>
      <c r="B33" s="4">
        <v>7</v>
      </c>
      <c r="C33" s="15" t="s">
        <v>33</v>
      </c>
      <c r="D33" s="73"/>
      <c r="E33" s="73"/>
      <c r="F33" s="73"/>
      <c r="G33" s="65"/>
    </row>
    <row r="34" spans="1:7">
      <c r="A34" s="52" t="s">
        <v>34</v>
      </c>
      <c r="B34" s="10" t="s">
        <v>68</v>
      </c>
      <c r="C34" s="14" t="s">
        <v>35</v>
      </c>
      <c r="D34" s="6" t="s">
        <v>13</v>
      </c>
      <c r="E34" s="7">
        <v>0.44</v>
      </c>
      <c r="F34" s="8">
        <v>87.42</v>
      </c>
      <c r="G34" s="60">
        <f>ROUND(E34*F34,2)</f>
        <v>38.46</v>
      </c>
    </row>
    <row r="35" spans="1:7">
      <c r="A35" s="52" t="s">
        <v>64</v>
      </c>
      <c r="B35" s="10" t="s">
        <v>69</v>
      </c>
      <c r="C35" s="14" t="s">
        <v>36</v>
      </c>
      <c r="D35" s="6" t="s">
        <v>10</v>
      </c>
      <c r="E35" s="7">
        <v>30</v>
      </c>
      <c r="F35" s="8">
        <v>4.3899999999999997</v>
      </c>
      <c r="G35" s="60">
        <f>ROUND(E35*F35,2)</f>
        <v>131.69999999999999</v>
      </c>
    </row>
    <row r="36" spans="1:7">
      <c r="A36" s="83" t="s">
        <v>15</v>
      </c>
      <c r="B36" s="84"/>
      <c r="C36" s="84"/>
      <c r="D36" s="84"/>
      <c r="E36" s="84"/>
      <c r="F36" s="84"/>
      <c r="G36" s="65">
        <f>ROUND(SUM(G34:G35),2)</f>
        <v>170.16</v>
      </c>
    </row>
    <row r="37" spans="1:7">
      <c r="A37" s="54"/>
      <c r="B37" s="19"/>
      <c r="C37" s="20"/>
      <c r="D37" s="19"/>
      <c r="E37" s="21"/>
      <c r="F37" s="22" t="s">
        <v>37</v>
      </c>
      <c r="G37" s="55">
        <f>ROUND((SUM(G11:G36)/2),2)</f>
        <v>5248.52</v>
      </c>
    </row>
    <row r="38" spans="1:7">
      <c r="A38" s="54"/>
      <c r="B38" s="19"/>
      <c r="C38" s="20"/>
      <c r="D38" s="23"/>
      <c r="E38" s="23" t="s">
        <v>38</v>
      </c>
      <c r="F38" s="24">
        <v>0.23</v>
      </c>
      <c r="G38" s="55">
        <f>ROUND(F38*G37,2)</f>
        <v>1207.1600000000001</v>
      </c>
    </row>
    <row r="39" spans="1:7">
      <c r="A39" s="54"/>
      <c r="B39" s="19"/>
      <c r="C39" s="20"/>
      <c r="D39" s="19"/>
      <c r="E39" s="21"/>
      <c r="F39" s="25" t="s">
        <v>39</v>
      </c>
      <c r="G39" s="71">
        <f>G37+G38</f>
        <v>6455.68</v>
      </c>
    </row>
    <row r="40" spans="1:7">
      <c r="A40" s="53"/>
      <c r="B40" s="36"/>
      <c r="C40" s="37" t="s">
        <v>74</v>
      </c>
      <c r="D40" s="38"/>
      <c r="E40" s="39"/>
      <c r="F40" s="39"/>
      <c r="G40" s="56"/>
    </row>
    <row r="41" spans="1:7">
      <c r="A41" s="53"/>
      <c r="B41" s="40" t="s">
        <v>66</v>
      </c>
      <c r="C41" s="41"/>
      <c r="D41" s="42"/>
      <c r="E41" s="42"/>
      <c r="F41" s="42"/>
      <c r="G41" s="56"/>
    </row>
    <row r="42" spans="1:7">
      <c r="A42" s="57"/>
      <c r="B42" s="27"/>
      <c r="C42" s="27"/>
      <c r="D42" s="27"/>
      <c r="E42" s="27"/>
      <c r="F42" s="27"/>
      <c r="G42" s="66"/>
    </row>
    <row r="43" spans="1:7">
      <c r="A43" s="69" t="s">
        <v>63</v>
      </c>
      <c r="B43" s="27"/>
      <c r="C43" s="27"/>
      <c r="D43" s="27"/>
      <c r="E43" s="27"/>
      <c r="F43" s="27"/>
      <c r="G43" s="66"/>
    </row>
    <row r="44" spans="1:7">
      <c r="A44" s="69"/>
      <c r="B44" s="2"/>
      <c r="C44" s="27"/>
      <c r="D44" s="1"/>
      <c r="E44" s="1"/>
      <c r="F44" s="1"/>
      <c r="G44" s="66"/>
    </row>
    <row r="45" spans="1:7">
      <c r="A45" s="43"/>
      <c r="B45" s="2"/>
      <c r="C45" s="27"/>
      <c r="D45" s="1"/>
      <c r="E45" s="1"/>
      <c r="F45" s="1"/>
      <c r="G45" s="66"/>
    </row>
    <row r="46" spans="1:7">
      <c r="A46" s="43"/>
      <c r="B46" s="28" t="s">
        <v>40</v>
      </c>
      <c r="C46" s="27"/>
      <c r="D46" s="2"/>
      <c r="E46" s="2"/>
      <c r="F46" s="29" t="s">
        <v>49</v>
      </c>
      <c r="G46" s="66"/>
    </row>
    <row r="47" spans="1:7">
      <c r="A47" s="43"/>
      <c r="B47" s="30" t="s">
        <v>41</v>
      </c>
      <c r="C47" s="26"/>
      <c r="D47" s="2"/>
      <c r="E47" s="1"/>
      <c r="F47" s="27" t="s">
        <v>42</v>
      </c>
      <c r="G47" s="66"/>
    </row>
    <row r="48" spans="1:7">
      <c r="A48" s="43"/>
      <c r="B48" s="28" t="s">
        <v>43</v>
      </c>
      <c r="C48" s="2"/>
      <c r="D48" s="74"/>
      <c r="E48" s="2"/>
      <c r="F48" s="29" t="s">
        <v>44</v>
      </c>
      <c r="G48" s="66"/>
    </row>
    <row r="49" spans="1:7">
      <c r="A49" s="43"/>
      <c r="B49" s="2"/>
      <c r="C49" s="67" t="s">
        <v>51</v>
      </c>
      <c r="D49" s="2"/>
      <c r="E49" s="1"/>
      <c r="F49" s="1"/>
      <c r="G49" s="66"/>
    </row>
    <row r="50" spans="1:7">
      <c r="A50" s="43"/>
      <c r="B50" s="2"/>
      <c r="C50" s="68" t="s">
        <v>62</v>
      </c>
      <c r="D50" s="27"/>
      <c r="E50" s="1"/>
      <c r="F50" s="1"/>
      <c r="G50" s="66"/>
    </row>
    <row r="51" spans="1:7" ht="13.5" thickBot="1">
      <c r="A51" s="58"/>
      <c r="B51" s="59"/>
      <c r="C51" s="75" t="s">
        <v>50</v>
      </c>
      <c r="D51" s="76"/>
      <c r="E51" s="76"/>
      <c r="F51" s="76"/>
      <c r="G51" s="77"/>
    </row>
    <row r="52" spans="1:7" ht="13.5" thickTop="1">
      <c r="A52" s="3"/>
      <c r="B52" s="3"/>
      <c r="C52" s="3"/>
      <c r="D52" s="3"/>
      <c r="E52" s="3"/>
      <c r="F52" s="3"/>
      <c r="G52" s="3"/>
    </row>
  </sheetData>
  <mergeCells count="12">
    <mergeCell ref="A4:G4"/>
    <mergeCell ref="A5:G5"/>
    <mergeCell ref="A6:G6"/>
    <mergeCell ref="A7:G7"/>
    <mergeCell ref="A8:G8"/>
    <mergeCell ref="A36:F36"/>
    <mergeCell ref="A13:F13"/>
    <mergeCell ref="A19:F19"/>
    <mergeCell ref="A23:F23"/>
    <mergeCell ref="A32:F32"/>
    <mergeCell ref="A16:F16"/>
    <mergeCell ref="A27:F27"/>
  </mergeCells>
  <printOptions horizontalCentered="1" verticalCentered="1"/>
  <pageMargins left="0" right="0" top="0" bottom="0" header="0" footer="0"/>
  <pageSetup paperSize="9" scale="80" firstPageNumber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2019-02-14T11:23:13Z</cp:lastPrinted>
  <dcterms:created xsi:type="dcterms:W3CDTF">2017-09-14T10:48:32Z</dcterms:created>
  <dcterms:modified xsi:type="dcterms:W3CDTF">2019-02-14T11:23:15Z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