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9048"/>
  </bookViews>
  <sheets>
    <sheet name="Plan1" sheetId="1" r:id="rId1"/>
  </sheets>
  <definedNames>
    <definedName name="_xlnm.Print_Area" localSheetId="0">Plan1!$A$2:$J$26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/>
  <c r="L11"/>
  <c r="L10"/>
  <c r="L9"/>
  <c r="K9"/>
  <c r="I10" l="1"/>
  <c r="G10"/>
  <c r="E10"/>
  <c r="C13"/>
  <c r="K10" l="1"/>
  <c r="I11"/>
  <c r="I12"/>
  <c r="K12" s="1"/>
  <c r="I9"/>
  <c r="G11"/>
  <c r="G12"/>
  <c r="G9"/>
  <c r="E11"/>
  <c r="E12"/>
  <c r="E9"/>
  <c r="K11" l="1"/>
  <c r="D10"/>
  <c r="D12"/>
  <c r="D13"/>
  <c r="D9"/>
  <c r="D11"/>
  <c r="J13"/>
  <c r="H13"/>
  <c r="F13"/>
  <c r="I13"/>
  <c r="E13"/>
  <c r="G13"/>
  <c r="L13" l="1"/>
  <c r="K13"/>
</calcChain>
</file>

<file path=xl/sharedStrings.xml><?xml version="1.0" encoding="utf-8"?>
<sst xmlns="http://schemas.openxmlformats.org/spreadsheetml/2006/main" count="30" uniqueCount="25">
  <si>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</si>
  <si>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</si>
  <si>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</si>
  <si>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</si>
  <si>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</si>
  <si>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</si>
  <si>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</si>
  <si>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</si>
  <si>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</si>
  <si>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ALVENARIA E OUTROS ELEM. DIVISORIOS</t>
  </si>
  <si>
    <t>SERVICOS COMPLEMENTARES</t>
  </si>
  <si>
    <t>SERVICOS PRELIMINARES</t>
  </si>
  <si>
    <t>PINTURA</t>
  </si>
  <si>
    <t>Mês 1</t>
  </si>
  <si>
    <t>TOTAIS</t>
  </si>
  <si>
    <t>Mês 2</t>
  </si>
  <si>
    <t>Mês 3</t>
  </si>
  <si>
    <t>CRONOGRAMA FISICO FINANCEIRO</t>
  </si>
  <si>
    <t>VALOR ACUMULADO</t>
  </si>
  <si>
    <t>PERCENTUAL</t>
  </si>
  <si>
    <t>R$</t>
  </si>
  <si>
    <t>(%)</t>
  </si>
  <si>
    <t>LOCAL: RUA ITORORÓ, Nº 188 - JARDIM TROPICAL - BIRIGUI-SP</t>
  </si>
  <si>
    <t>PROPONENTE: PREFEITURA MUNICIPAL DE BIRIGUI</t>
  </si>
  <si>
    <t>Birigui, 21 de agosto de 2019</t>
  </si>
</sst>
</file>

<file path=xl/styles.xml><?xml version="1.0" encoding="utf-8"?>
<styleSheet xmlns="http://schemas.openxmlformats.org/spreadsheetml/2006/main">
  <numFmts count="2">
    <numFmt numFmtId="164" formatCode="&quot;R$&quot;\ #,##0.00"/>
    <numFmt numFmtId="165" formatCode="&quot;R$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5" fillId="4" borderId="1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4" xfId="0" applyNumberFormat="1" applyFont="1" applyFill="1" applyBorder="1"/>
    <xf numFmtId="2" fontId="6" fillId="3" borderId="5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2" fontId="6" fillId="3" borderId="15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3" xfId="0" applyNumberFormat="1" applyFont="1" applyFill="1" applyBorder="1" applyAlignment="1">
      <alignment horizontal="center"/>
    </xf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6" fillId="3" borderId="14" xfId="0" applyNumberFormat="1" applyFont="1" applyFill="1" applyBorder="1" applyAlignment="1">
      <alignment horizontal="center"/>
    </xf>
    <xf numFmtId="164" fontId="6" fillId="0" borderId="7" xfId="0" applyNumberFormat="1" applyFont="1" applyBorder="1"/>
    <xf numFmtId="164" fontId="6" fillId="0" borderId="7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0" fontId="5" fillId="4" borderId="12" xfId="0" applyFont="1" applyFill="1" applyBorder="1"/>
    <xf numFmtId="0" fontId="5" fillId="4" borderId="12" xfId="0" applyFont="1" applyFill="1" applyBorder="1" applyAlignment="1">
      <alignment horizontal="right"/>
    </xf>
    <xf numFmtId="164" fontId="5" fillId="4" borderId="12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8" xfId="0" applyNumberFormat="1" applyFont="1" applyFill="1" applyBorder="1"/>
    <xf numFmtId="10" fontId="5" fillId="4" borderId="9" xfId="1" applyNumberFormat="1" applyFont="1" applyFill="1" applyBorder="1" applyAlignment="1">
      <alignment horizontal="center" vertical="center"/>
    </xf>
    <xf numFmtId="164" fontId="5" fillId="4" borderId="10" xfId="0" applyNumberFormat="1" applyFont="1" applyFill="1" applyBorder="1"/>
    <xf numFmtId="10" fontId="5" fillId="4" borderId="11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0" xfId="0" applyFont="1" applyFill="1" applyBorder="1" applyAlignment="1">
      <alignment horizontal="center" vertical="center"/>
    </xf>
    <xf numFmtId="164" fontId="6" fillId="3" borderId="21" xfId="0" applyNumberFormat="1" applyFont="1" applyFill="1" applyBorder="1"/>
    <xf numFmtId="164" fontId="6" fillId="3" borderId="17" xfId="0" applyNumberFormat="1" applyFont="1" applyFill="1" applyBorder="1"/>
    <xf numFmtId="164" fontId="2" fillId="0" borderId="17" xfId="0" applyNumberFormat="1" applyFont="1" applyBorder="1"/>
    <xf numFmtId="164" fontId="2" fillId="0" borderId="18" xfId="0" applyNumberFormat="1" applyFont="1" applyBorder="1"/>
    <xf numFmtId="0" fontId="6" fillId="3" borderId="19" xfId="0" applyFont="1" applyFill="1" applyBorder="1"/>
    <xf numFmtId="0" fontId="2" fillId="0" borderId="19" xfId="0" applyFont="1" applyBorder="1"/>
    <xf numFmtId="165" fontId="2" fillId="3" borderId="7" xfId="0" applyNumberFormat="1" applyFont="1" applyFill="1" applyBorder="1"/>
    <xf numFmtId="9" fontId="2" fillId="3" borderId="16" xfId="1" applyFont="1" applyFill="1" applyBorder="1"/>
    <xf numFmtId="165" fontId="2" fillId="3" borderId="25" xfId="0" applyNumberFormat="1" applyFont="1" applyFill="1" applyBorder="1"/>
    <xf numFmtId="9" fontId="2" fillId="3" borderId="26" xfId="1" applyFont="1" applyFill="1" applyBorder="1"/>
    <xf numFmtId="0" fontId="2" fillId="0" borderId="0" xfId="0" applyFont="1" applyBorder="1" applyAlignment="1">
      <alignment horizontal="center"/>
    </xf>
    <xf numFmtId="0" fontId="5" fillId="4" borderId="3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2" fillId="2" borderId="24" xfId="0" applyFont="1" applyFill="1" applyBorder="1"/>
    <xf numFmtId="0" fontId="2" fillId="2" borderId="27" xfId="0" applyFont="1" applyFill="1" applyBorder="1"/>
    <xf numFmtId="0" fontId="5" fillId="0" borderId="24" xfId="0" applyFont="1" applyBorder="1"/>
    <xf numFmtId="0" fontId="5" fillId="0" borderId="22" xfId="0" applyFont="1" applyBorder="1"/>
    <xf numFmtId="0" fontId="3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29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32" xfId="0" applyFont="1" applyFill="1" applyBorder="1" applyAlignment="1">
      <alignment horizontal="left" vertical="top"/>
    </xf>
    <xf numFmtId="0" fontId="4" fillId="0" borderId="33" xfId="0" applyFont="1" applyFill="1" applyBorder="1" applyAlignment="1">
      <alignment horizontal="left" vertical="top"/>
    </xf>
    <xf numFmtId="0" fontId="4" fillId="0" borderId="34" xfId="0" applyFont="1" applyFill="1" applyBorder="1" applyAlignment="1">
      <alignment horizontal="left" vertical="top"/>
    </xf>
    <xf numFmtId="0" fontId="4" fillId="0" borderId="35" xfId="0" applyFont="1" applyFill="1" applyBorder="1" applyAlignment="1">
      <alignment horizontal="left" vertical="top"/>
    </xf>
    <xf numFmtId="0" fontId="4" fillId="0" borderId="23" xfId="0" applyFont="1" applyFill="1" applyBorder="1" applyAlignment="1">
      <alignment horizontal="left"/>
    </xf>
    <xf numFmtId="0" fontId="4" fillId="0" borderId="30" xfId="0" applyFont="1" applyFill="1" applyBorder="1" applyAlignment="1">
      <alignment horizontal="left"/>
    </xf>
    <xf numFmtId="0" fontId="4" fillId="0" borderId="31" xfId="0" applyFont="1" applyFill="1" applyBorder="1" applyAlignment="1">
      <alignment horizontal="left"/>
    </xf>
    <xf numFmtId="0" fontId="4" fillId="0" borderId="29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32" xfId="0" applyFont="1" applyFill="1" applyBorder="1" applyAlignment="1">
      <alignment horizontal="left"/>
    </xf>
    <xf numFmtId="0" fontId="5" fillId="5" borderId="24" xfId="0" applyFont="1" applyFill="1" applyBorder="1" applyAlignment="1">
      <alignment horizontal="center"/>
    </xf>
    <xf numFmtId="0" fontId="5" fillId="5" borderId="28" xfId="0" applyFont="1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327933</xdr:colOff>
      <xdr:row>19</xdr:row>
      <xdr:rowOff>155121</xdr:rowOff>
    </xdr:from>
    <xdr:to>
      <xdr:col>8</xdr:col>
      <xdr:colOff>1035504</xdr:colOff>
      <xdr:row>25</xdr:row>
      <xdr:rowOff>43544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xmlns="" id="{99BD5912-C4AF-4F5D-A9B8-6F1D3E715C71}"/>
            </a:ext>
          </a:extLst>
        </xdr:cNvPr>
        <xdr:cNvSpPr/>
      </xdr:nvSpPr>
      <xdr:spPr>
        <a:xfrm>
          <a:off x="6347733" y="4476750"/>
          <a:ext cx="4343400" cy="933451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tabSelected="1" view="pageLayout" zoomScale="70" zoomScalePageLayoutView="70" workbookViewId="0">
      <selection activeCell="A2" sqref="A2:L26"/>
    </sheetView>
  </sheetViews>
  <sheetFormatPr defaultColWidth="9.109375" defaultRowHeight="13.8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22" style="1" bestFit="1" customWidth="1"/>
    <col min="12" max="12" width="14.77734375" style="1" bestFit="1" customWidth="1"/>
    <col min="13" max="16384" width="9.109375" style="1"/>
  </cols>
  <sheetData>
    <row r="1" spans="1:12" ht="1.5" customHeight="1" thickBot="1">
      <c r="A1" s="38"/>
      <c r="B1" s="38"/>
      <c r="C1" s="38"/>
      <c r="D1" s="38"/>
      <c r="E1" s="38"/>
      <c r="F1" s="38"/>
      <c r="G1" s="38"/>
      <c r="H1" s="38"/>
      <c r="I1" s="38"/>
      <c r="J1" s="38"/>
    </row>
    <row r="2" spans="1:12" ht="30.75" customHeight="1" thickBot="1">
      <c r="A2" s="48" t="s">
        <v>17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50"/>
    </row>
    <row r="3" spans="1:12" ht="15.6" customHeight="1">
      <c r="A3" s="57" t="s">
        <v>23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9"/>
    </row>
    <row r="4" spans="1:12" ht="15.6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2"/>
    </row>
    <row r="5" spans="1:12" ht="15.6" customHeight="1">
      <c r="A5" s="51" t="s">
        <v>22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3"/>
    </row>
    <row r="6" spans="1:12" ht="15" customHeight="1" thickBot="1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6"/>
    </row>
    <row r="7" spans="1:12" ht="14.4" thickBot="1">
      <c r="A7" s="44"/>
      <c r="B7" s="45"/>
      <c r="C7" s="45"/>
      <c r="D7" s="45"/>
      <c r="E7" s="63" t="s">
        <v>13</v>
      </c>
      <c r="F7" s="64"/>
      <c r="G7" s="63" t="s">
        <v>15</v>
      </c>
      <c r="H7" s="64"/>
      <c r="I7" s="63" t="s">
        <v>16</v>
      </c>
      <c r="J7" s="64"/>
      <c r="K7" s="46" t="s">
        <v>18</v>
      </c>
      <c r="L7" s="47" t="s">
        <v>19</v>
      </c>
    </row>
    <row r="8" spans="1:12" ht="26.25" customHeight="1" thickBot="1">
      <c r="A8" s="39" t="s">
        <v>0</v>
      </c>
      <c r="B8" s="39" t="s">
        <v>1</v>
      </c>
      <c r="C8" s="39" t="s">
        <v>2</v>
      </c>
      <c r="D8" s="2" t="s">
        <v>3</v>
      </c>
      <c r="E8" s="40" t="s">
        <v>4</v>
      </c>
      <c r="F8" s="41" t="s">
        <v>3</v>
      </c>
      <c r="G8" s="40" t="s">
        <v>4</v>
      </c>
      <c r="H8" s="41" t="s">
        <v>3</v>
      </c>
      <c r="I8" s="40" t="s">
        <v>4</v>
      </c>
      <c r="J8" s="41" t="s">
        <v>3</v>
      </c>
      <c r="K8" s="42" t="s">
        <v>20</v>
      </c>
      <c r="L8" s="43" t="s">
        <v>21</v>
      </c>
    </row>
    <row r="9" spans="1:12" s="8" customFormat="1">
      <c r="A9" s="27" t="s">
        <v>5</v>
      </c>
      <c r="B9" s="32" t="s">
        <v>11</v>
      </c>
      <c r="C9" s="28">
        <v>5229.7299999999996</v>
      </c>
      <c r="D9" s="3">
        <f>(C9/$C$13)*100</f>
        <v>5.0762697954410028</v>
      </c>
      <c r="E9" s="4">
        <f>(F9/100)*C9</f>
        <v>5229.7299999999996</v>
      </c>
      <c r="F9" s="5">
        <v>100</v>
      </c>
      <c r="G9" s="6">
        <f>(H9/100)*C9</f>
        <v>0</v>
      </c>
      <c r="H9" s="5"/>
      <c r="I9" s="6">
        <f>(J9/100)*C9</f>
        <v>0</v>
      </c>
      <c r="J9" s="7"/>
      <c r="K9" s="34">
        <f>E9+G9+I9</f>
        <v>5229.7299999999996</v>
      </c>
      <c r="L9" s="35">
        <f>(F9+H9+J9)/100</f>
        <v>1</v>
      </c>
    </row>
    <row r="10" spans="1:12" s="8" customFormat="1">
      <c r="A10" s="27" t="s">
        <v>6</v>
      </c>
      <c r="B10" s="32" t="s">
        <v>9</v>
      </c>
      <c r="C10" s="29">
        <v>88774.6</v>
      </c>
      <c r="D10" s="9">
        <f>(C10/$C$13)*100</f>
        <v>86.169614986310364</v>
      </c>
      <c r="E10" s="4">
        <f t="shared" ref="E10" si="0">(F10/100)*C10</f>
        <v>35509.840000000004</v>
      </c>
      <c r="F10" s="5">
        <v>40</v>
      </c>
      <c r="G10" s="6">
        <f t="shared" ref="G10" si="1">(H10/100)*C10</f>
        <v>44387.3</v>
      </c>
      <c r="H10" s="5">
        <v>50</v>
      </c>
      <c r="I10" s="6">
        <f t="shared" ref="I10" si="2">(J10/100)*C10</f>
        <v>8877.4600000000009</v>
      </c>
      <c r="J10" s="5">
        <v>10</v>
      </c>
      <c r="K10" s="34">
        <f>E10+G10+I10</f>
        <v>88774.60000000002</v>
      </c>
      <c r="L10" s="35">
        <f>(F10+H10+J10)/100</f>
        <v>1</v>
      </c>
    </row>
    <row r="11" spans="1:12">
      <c r="A11" s="27" t="s">
        <v>7</v>
      </c>
      <c r="B11" s="33" t="s">
        <v>12</v>
      </c>
      <c r="C11" s="30">
        <v>6604.01</v>
      </c>
      <c r="D11" s="9">
        <f>(C11/$C$13)*100</f>
        <v>6.4102231839483759</v>
      </c>
      <c r="E11" s="10">
        <f t="shared" ref="E11:E12" si="3">(F11/100)*C11</f>
        <v>0</v>
      </c>
      <c r="F11" s="5"/>
      <c r="G11" s="11">
        <f t="shared" ref="G11:G12" si="4">(H11/100)*C11</f>
        <v>1981.203</v>
      </c>
      <c r="H11" s="5">
        <v>30</v>
      </c>
      <c r="I11" s="11">
        <f t="shared" ref="I11:I12" si="5">(J11/100)*C11</f>
        <v>4622.8069999999998</v>
      </c>
      <c r="J11" s="12">
        <v>70</v>
      </c>
      <c r="K11" s="34">
        <f>E11+G11+I11</f>
        <v>6604.01</v>
      </c>
      <c r="L11" s="35">
        <f>(F11+H11+J11)/100</f>
        <v>1</v>
      </c>
    </row>
    <row r="12" spans="1:12">
      <c r="A12" s="27" t="s">
        <v>8</v>
      </c>
      <c r="B12" s="33" t="s">
        <v>10</v>
      </c>
      <c r="C12" s="31">
        <v>2414.75</v>
      </c>
      <c r="D12" s="13">
        <f>(C12/$C$13)*100</f>
        <v>2.3438920343002718</v>
      </c>
      <c r="E12" s="14">
        <f t="shared" si="3"/>
        <v>0</v>
      </c>
      <c r="F12" s="5"/>
      <c r="G12" s="15">
        <f t="shared" si="4"/>
        <v>0</v>
      </c>
      <c r="H12" s="5"/>
      <c r="I12" s="15">
        <f t="shared" si="5"/>
        <v>2414.75</v>
      </c>
      <c r="J12" s="16">
        <v>100</v>
      </c>
      <c r="K12" s="34">
        <f>E12+G12+I12</f>
        <v>2414.75</v>
      </c>
      <c r="L12" s="35">
        <f>(F12+H12+J12)/100</f>
        <v>1</v>
      </c>
    </row>
    <row r="13" spans="1:12" s="25" customFormat="1" ht="14.4" thickBot="1">
      <c r="A13" s="17"/>
      <c r="B13" s="18" t="s">
        <v>14</v>
      </c>
      <c r="C13" s="19">
        <f>SUM(C9:C12)</f>
        <v>103023.09</v>
      </c>
      <c r="D13" s="20">
        <f>(C13/C13)</f>
        <v>1</v>
      </c>
      <c r="E13" s="21">
        <f>SUM(E9:E12)</f>
        <v>40739.570000000007</v>
      </c>
      <c r="F13" s="22">
        <f>SUM(E9:E12)/C13</f>
        <v>0.39544115789965151</v>
      </c>
      <c r="G13" s="23">
        <f>SUM(G9:G12)</f>
        <v>46368.503000000004</v>
      </c>
      <c r="H13" s="24">
        <f>SUM(G9:G12)/C13</f>
        <v>0.45007874448339691</v>
      </c>
      <c r="I13" s="23">
        <f>SUM(I9:I12)</f>
        <v>15915.017</v>
      </c>
      <c r="J13" s="24">
        <f>SUM(I9:I12)/C13</f>
        <v>0.15448009761695169</v>
      </c>
      <c r="K13" s="36">
        <f>E13+G13+I13</f>
        <v>103023.09</v>
      </c>
      <c r="L13" s="37">
        <f>(F13+H13+J13)</f>
        <v>1</v>
      </c>
    </row>
    <row r="16" spans="1:12">
      <c r="B16" s="26" t="s">
        <v>24</v>
      </c>
    </row>
  </sheetData>
  <mergeCells count="6">
    <mergeCell ref="A2:L2"/>
    <mergeCell ref="A5:L6"/>
    <mergeCell ref="A3:L4"/>
    <mergeCell ref="E7:F7"/>
    <mergeCell ref="G7:H7"/>
    <mergeCell ref="I7:J7"/>
  </mergeCells>
  <printOptions horizontalCentered="1" verticalCentered="1"/>
  <pageMargins left="0.6692913385826772" right="0.51181102362204722" top="1.6141732283464567" bottom="0.78740157480314965" header="0.31496062992125984" footer="0.31496062992125984"/>
  <pageSetup paperSize="9" scale="67" fitToHeight="0" orientation="landscape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2019-08-21T19:38:03Z</cp:lastPrinted>
  <dcterms:created xsi:type="dcterms:W3CDTF">2017-04-03T17:41:28Z</dcterms:created>
  <dcterms:modified xsi:type="dcterms:W3CDTF">2019-08-21T19:38:07Z</dcterms:modified>
</cp:coreProperties>
</file>