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Arquivo - Luis Fernando\0_Casas_Rachadas_Reformas\2017.11.06_Reforma - Rua Pedro Cavalo , 678 - Aurenite Alves\Atualização_26.07.2018\"/>
    </mc:Choice>
  </mc:AlternateContent>
  <bookViews>
    <workbookView xWindow="0" yWindow="0" windowWidth="20490" windowHeight="7755" tabRatio="977"/>
  </bookViews>
  <sheets>
    <sheet name="Planilha " sheetId="1" r:id="rId1"/>
    <sheet name="Plan3" sheetId="2" r:id="rId2"/>
  </sheets>
  <definedNames>
    <definedName name="_xlnm.Print_Area" localSheetId="0">'Planilha '!$A$1:$G$70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31" i="1"/>
  <c r="G30" i="1"/>
  <c r="G29" i="1"/>
  <c r="G28" i="1"/>
  <c r="G27" i="1"/>
  <c r="G26" i="1"/>
  <c r="G25" i="1"/>
  <c r="G24" i="1"/>
  <c r="G32" i="1" l="1"/>
  <c r="G18" i="1" l="1"/>
  <c r="G19" i="1" l="1"/>
  <c r="G48" i="1" l="1"/>
  <c r="G47" i="1"/>
  <c r="G34" i="1"/>
  <c r="G21" i="1"/>
  <c r="G22" i="1" s="1"/>
  <c r="G11" i="1"/>
  <c r="G35" i="1" l="1"/>
  <c r="G16" i="1"/>
  <c r="G49" i="1"/>
  <c r="G50" i="1" l="1"/>
  <c r="G51" i="1" s="1"/>
  <c r="G52" i="1" l="1"/>
</calcChain>
</file>

<file path=xl/sharedStrings.xml><?xml version="1.0" encoding="utf-8"?>
<sst xmlns="http://schemas.openxmlformats.org/spreadsheetml/2006/main" count="117" uniqueCount="91">
  <si>
    <t>PLANILHA ORÇAMENTÁRIA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</si>
  <si>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</si>
  <si>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</si>
  <si>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</si>
  <si>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</si>
  <si>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</si>
  <si>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</si>
  <si>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</si>
  <si>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</si>
  <si>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</si>
  <si>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</si>
  <si>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m²</t>
  </si>
  <si>
    <t>CPOS 03.04.040</t>
  </si>
  <si>
    <t>1.2</t>
  </si>
  <si>
    <t>m</t>
  </si>
  <si>
    <t>CPOS 03.01.020</t>
  </si>
  <si>
    <t>1.3</t>
  </si>
  <si>
    <t>m³</t>
  </si>
  <si>
    <t>1.4</t>
  </si>
  <si>
    <t>Sub-Total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</si>
  <si>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</si>
  <si>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</si>
  <si>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</si>
  <si>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</si>
  <si>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</si>
  <si>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</si>
  <si>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</si>
  <si>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4.2</t>
  </si>
  <si>
    <t>5.1</t>
  </si>
  <si>
    <t>CPOS 17.01.020</t>
  </si>
  <si>
    <t>6.1</t>
  </si>
  <si>
    <t>PINTURA</t>
  </si>
  <si>
    <t>SERVIÇOS COMPLEMENTARES</t>
  </si>
  <si>
    <t>CPOS 05.07.050</t>
  </si>
  <si>
    <t>TOTAL</t>
  </si>
  <si>
    <t>BDI (%)</t>
  </si>
  <si>
    <t>TOTAL GERAL</t>
  </si>
  <si>
    <t>___________________________________</t>
  </si>
  <si>
    <t>Diretor Depto. de Obras e Projetos</t>
  </si>
  <si>
    <t>Secretário Adjunto de Obras</t>
  </si>
  <si>
    <t>Obra : Reparo de residência danificada por rompimento de rede de água</t>
  </si>
  <si>
    <t>Cidade : Birigui</t>
  </si>
  <si>
    <t>SINAPI 9537</t>
  </si>
  <si>
    <t>_______________________________</t>
  </si>
  <si>
    <t xml:space="preserve"> </t>
  </si>
  <si>
    <t xml:space="preserve">                      Secretário de Obras</t>
  </si>
  <si>
    <t xml:space="preserve">                      _____________________________________</t>
  </si>
  <si>
    <t>6.2</t>
  </si>
  <si>
    <t>FUNDAÇÃO</t>
  </si>
  <si>
    <t>2.1</t>
  </si>
  <si>
    <t>Reforço de fundação com estaca de reação mega</t>
  </si>
  <si>
    <t>pt</t>
  </si>
  <si>
    <t>Demolição manual de revestimento em massa de piso</t>
  </si>
  <si>
    <t>Retirada de revestimento cerâmico da residência (banheiro)</t>
  </si>
  <si>
    <t>Retirada de piso cerâmico da residência</t>
  </si>
  <si>
    <t>Retirada de rodapé cerâmico da residência</t>
  </si>
  <si>
    <t>1.5</t>
  </si>
  <si>
    <t>Demolição de calçada externa</t>
  </si>
  <si>
    <t>Local : Rua Pedro Cavalo, 678 - Bairro Portal da Pérola II</t>
  </si>
  <si>
    <t>Chapisco fino em argamassa mista de cimento e areia, no traço 1:3</t>
  </si>
  <si>
    <t>Emboço Liso Desempenado</t>
  </si>
  <si>
    <t>4.3</t>
  </si>
  <si>
    <t>Contra piso em lastro de concreto magro (e=5mm)</t>
  </si>
  <si>
    <t>4.4</t>
  </si>
  <si>
    <t>Argamassa de regularização e/ou proteção</t>
  </si>
  <si>
    <t>4.5</t>
  </si>
  <si>
    <t>Piso cerâmico esmaltado PEI-4</t>
  </si>
  <si>
    <t>4.6</t>
  </si>
  <si>
    <t>Revestimento do Banheiro</t>
  </si>
  <si>
    <t>4.7</t>
  </si>
  <si>
    <t>Rodapé</t>
  </si>
  <si>
    <t>4.8</t>
  </si>
  <si>
    <t xml:space="preserve">Execução de passeio com concreto moldado in loco, feito em obra </t>
  </si>
  <si>
    <t>SINAPI 87535</t>
  </si>
  <si>
    <t>SINAPI 88472</t>
  </si>
  <si>
    <t>SINAPI 94990</t>
  </si>
  <si>
    <t>Tinta látex PVA, inclusive preparo (2 demãos)</t>
  </si>
  <si>
    <t>CPOS 33.10.020</t>
  </si>
  <si>
    <t>Remoção de Entulho com caçamba metálica</t>
  </si>
  <si>
    <t>Limpeza Final de Obra</t>
  </si>
  <si>
    <t>CPOS 03.03.060</t>
  </si>
  <si>
    <t>Revista Pini</t>
  </si>
  <si>
    <t>CPOS 18.06.022</t>
  </si>
  <si>
    <t>CPOS 18.06.023</t>
  </si>
  <si>
    <t>Proprietário : Aurenite Alves Rocha</t>
  </si>
  <si>
    <t>(Dezoito Mil Cento e Oitenta Reais e Setenta e Nove Centavos)</t>
  </si>
  <si>
    <t>Fontes: Tabela SINAPI Julho/2018; SIURB; Boletim CPOS 173; Revista Construção PINI</t>
  </si>
  <si>
    <t>Birigui, 30 de Julho de 2.018</t>
  </si>
  <si>
    <t xml:space="preserve">                      SAULO GIAMPIETRO</t>
  </si>
  <si>
    <t>MAURICIO  PEREIRA</t>
  </si>
  <si>
    <t>ALEXANDRE J.SABINO LASILA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</si>
</sst>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;&quot; (&quot;#,##0.00\);&quot; -&quot;#\ ;@\ "/>
    <numFmt numFmtId="165" formatCode="_-&quot;R$ &quot;* #,##0.00_-;&quot;-R$ &quot;* #,##0.00_-;_-&quot;R$ &quot;* \-??_-;_-@_-"/>
  </numFmts>
  <fonts count="12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1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i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2" fillId="0" borderId="0"/>
    <xf numFmtId="165" fontId="3" fillId="0" borderId="0" applyBorder="0" applyProtection="0"/>
    <xf numFmtId="9" fontId="2" fillId="0" borderId="0"/>
    <xf numFmtId="0" fontId="2" fillId="0" borderId="0"/>
  </cellStyleXfs>
  <cellXfs count="94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0" fontId="5" fillId="0" borderId="1" xfId="4" applyFont="1" applyBorder="1" applyAlignment="1" applyProtection="1">
      <alignment horizontal="center" vertical="center"/>
    </xf>
    <xf numFmtId="0" fontId="5" fillId="0" borderId="1" xfId="4" applyFont="1" applyBorder="1" applyAlignment="1" applyProtection="1">
      <alignment horizontal="left" wrapText="1"/>
    </xf>
    <xf numFmtId="0" fontId="4" fillId="0" borderId="1" xfId="4" applyFont="1" applyBorder="1" applyAlignment="1" applyProtection="1">
      <alignment horizontal="center" vertical="center"/>
    </xf>
    <xf numFmtId="164" fontId="4" fillId="0" borderId="1" xfId="1" applyFont="1" applyBorder="1" applyAlignment="1">
      <alignment horizontal="center" vertical="center"/>
    </xf>
    <xf numFmtId="165" fontId="4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center"/>
    </xf>
    <xf numFmtId="165" fontId="5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vertical="center" wrapText="1"/>
    </xf>
    <xf numFmtId="0" fontId="5" fillId="0" borderId="1" xfId="4" applyFont="1" applyBorder="1" applyAlignment="1" applyProtection="1">
      <alignment wrapText="1"/>
    </xf>
    <xf numFmtId="165" fontId="4" fillId="0" borderId="1" xfId="2" applyFont="1" applyBorder="1" applyAlignment="1" applyProtection="1">
      <alignment horizontal="right" vertical="center"/>
    </xf>
    <xf numFmtId="0" fontId="4" fillId="3" borderId="1" xfId="4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wrapText="1"/>
    </xf>
    <xf numFmtId="164" fontId="4" fillId="3" borderId="1" xfId="1" applyFont="1" applyFill="1" applyBorder="1" applyAlignment="1">
      <alignment horizontal="center" vertical="center"/>
    </xf>
    <xf numFmtId="165" fontId="5" fillId="3" borderId="1" xfId="2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horizontal="center" vertical="center"/>
    </xf>
    <xf numFmtId="10" fontId="5" fillId="3" borderId="1" xfId="3" applyNumberFormat="1" applyFont="1" applyFill="1" applyBorder="1" applyAlignment="1">
      <alignment horizontal="center" vertical="center"/>
    </xf>
    <xf numFmtId="165" fontId="6" fillId="3" borderId="1" xfId="2" applyFont="1" applyFill="1" applyBorder="1" applyAlignment="1" applyProtection="1">
      <alignment horizontal="center" vertical="center"/>
    </xf>
    <xf numFmtId="0" fontId="0" fillId="0" borderId="2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165" fontId="5" fillId="0" borderId="1" xfId="2" applyFont="1" applyBorder="1" applyAlignment="1" applyProtection="1">
      <alignment horizontal="right" vertical="center"/>
    </xf>
    <xf numFmtId="0" fontId="1" fillId="4" borderId="0" xfId="0" applyFont="1" applyFill="1" applyBorder="1"/>
    <xf numFmtId="0" fontId="5" fillId="2" borderId="1" xfId="4" applyFont="1" applyFill="1" applyBorder="1" applyAlignment="1" applyProtection="1">
      <alignment horizontal="center" vertical="center"/>
    </xf>
    <xf numFmtId="0" fontId="5" fillId="2" borderId="1" xfId="4" applyFont="1" applyFill="1" applyBorder="1" applyAlignment="1" applyProtection="1">
      <alignment horizontal="center" wrapText="1"/>
    </xf>
    <xf numFmtId="164" fontId="5" fillId="2" borderId="1" xfId="1" applyFont="1" applyFill="1" applyBorder="1" applyAlignment="1">
      <alignment horizontal="center" vertical="center"/>
    </xf>
    <xf numFmtId="165" fontId="6" fillId="2" borderId="1" xfId="2" applyFont="1" applyFill="1" applyBorder="1" applyAlignment="1" applyProtection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0" fillId="0" borderId="2" xfId="0" applyFont="1" applyBorder="1" applyAlignment="1">
      <alignment horizontal="center"/>
    </xf>
    <xf numFmtId="0" fontId="0" fillId="0" borderId="3" xfId="0" applyFont="1" applyBorder="1"/>
    <xf numFmtId="0" fontId="1" fillId="4" borderId="4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4" borderId="3" xfId="0" applyFont="1" applyFill="1" applyBorder="1"/>
    <xf numFmtId="0" fontId="1" fillId="4" borderId="10" xfId="0" applyFont="1" applyFill="1" applyBorder="1"/>
    <xf numFmtId="0" fontId="5" fillId="2" borderId="11" xfId="4" applyFont="1" applyFill="1" applyBorder="1" applyAlignment="1" applyProtection="1">
      <alignment horizontal="center" vertical="center"/>
    </xf>
    <xf numFmtId="0" fontId="5" fillId="2" borderId="9" xfId="4" applyFont="1" applyFill="1" applyBorder="1" applyAlignment="1" applyProtection="1">
      <alignment horizontal="center" vertical="center"/>
    </xf>
    <xf numFmtId="0" fontId="5" fillId="0" borderId="11" xfId="4" applyFont="1" applyBorder="1" applyAlignment="1" applyProtection="1">
      <alignment horizontal="center" vertical="center"/>
    </xf>
    <xf numFmtId="0" fontId="7" fillId="0" borderId="11" xfId="4" applyFont="1" applyBorder="1" applyAlignment="1" applyProtection="1">
      <alignment horizontal="center" vertical="center"/>
    </xf>
    <xf numFmtId="165" fontId="5" fillId="0" borderId="11" xfId="2" applyFont="1" applyBorder="1" applyAlignment="1" applyProtection="1">
      <alignment horizontal="right" vertical="center"/>
    </xf>
    <xf numFmtId="0" fontId="0" fillId="0" borderId="11" xfId="0" applyFont="1" applyBorder="1"/>
    <xf numFmtId="0" fontId="4" fillId="3" borderId="11" xfId="4" applyFont="1" applyFill="1" applyBorder="1" applyAlignment="1" applyProtection="1">
      <alignment horizontal="center" vertical="center"/>
    </xf>
    <xf numFmtId="165" fontId="5" fillId="3" borderId="9" xfId="2" applyFont="1" applyFill="1" applyBorder="1" applyAlignment="1" applyProtection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165" fontId="4" fillId="0" borderId="9" xfId="2" applyFont="1" applyBorder="1" applyAlignment="1" applyProtection="1">
      <alignment horizontal="center" vertical="center"/>
    </xf>
    <xf numFmtId="0" fontId="1" fillId="4" borderId="15" xfId="0" applyFont="1" applyFill="1" applyBorder="1"/>
    <xf numFmtId="0" fontId="1" fillId="4" borderId="6" xfId="0" applyFont="1" applyFill="1" applyBorder="1"/>
    <xf numFmtId="0" fontId="1" fillId="4" borderId="16" xfId="0" applyFont="1" applyFill="1" applyBorder="1"/>
    <xf numFmtId="0" fontId="4" fillId="0" borderId="9" xfId="4" applyFont="1" applyBorder="1" applyAlignment="1" applyProtection="1">
      <alignment horizontal="center" vertical="center"/>
    </xf>
    <xf numFmtId="165" fontId="5" fillId="0" borderId="9" xfId="2" applyFont="1" applyBorder="1" applyAlignment="1" applyProtection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8" xfId="0" applyFont="1" applyBorder="1"/>
    <xf numFmtId="0" fontId="0" fillId="0" borderId="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3" xfId="0" applyFont="1" applyBorder="1"/>
    <xf numFmtId="43" fontId="0" fillId="0" borderId="0" xfId="0" applyNumberFormat="1"/>
    <xf numFmtId="164" fontId="4" fillId="0" borderId="1" xfId="1" applyFont="1" applyFill="1" applyBorder="1" applyAlignment="1">
      <alignment horizontal="center" vertical="center"/>
    </xf>
    <xf numFmtId="165" fontId="5" fillId="0" borderId="9" xfId="2" applyFont="1" applyFill="1" applyBorder="1" applyAlignment="1" applyProtection="1">
      <alignment horizontal="center" vertical="center"/>
    </xf>
    <xf numFmtId="0" fontId="5" fillId="0" borderId="1" xfId="4" applyFont="1" applyFill="1" applyBorder="1" applyAlignment="1" applyProtection="1">
      <alignment wrapText="1"/>
    </xf>
    <xf numFmtId="164" fontId="4" fillId="0" borderId="1" xfId="1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10" fillId="0" borderId="21" xfId="0" applyFont="1" applyBorder="1" applyAlignment="1">
      <alignment horizontal="left"/>
    </xf>
    <xf numFmtId="165" fontId="5" fillId="0" borderId="13" xfId="2" applyFont="1" applyBorder="1" applyAlignment="1" applyProtection="1">
      <alignment horizontal="right" vertical="center"/>
    </xf>
    <xf numFmtId="165" fontId="5" fillId="0" borderId="14" xfId="2" applyFont="1" applyBorder="1" applyAlignment="1" applyProtection="1">
      <alignment horizontal="right" vertical="center"/>
    </xf>
    <xf numFmtId="165" fontId="5" fillId="0" borderId="18" xfId="2" applyFont="1" applyBorder="1" applyAlignment="1" applyProtection="1">
      <alignment horizontal="center" vertical="center"/>
    </xf>
    <xf numFmtId="165" fontId="5" fillId="0" borderId="11" xfId="2" applyFont="1" applyBorder="1" applyAlignment="1" applyProtection="1">
      <alignment horizontal="right" vertical="center"/>
    </xf>
    <xf numFmtId="165" fontId="5" fillId="0" borderId="1" xfId="2" applyFont="1" applyBorder="1" applyAlignment="1" applyProtection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165" fontId="4" fillId="0" borderId="1" xfId="2" applyFont="1" applyFill="1" applyBorder="1" applyAlignment="1" applyProtection="1">
      <alignment horizontal="center" vertical="center"/>
    </xf>
    <xf numFmtId="165" fontId="4" fillId="0" borderId="1" xfId="2" applyFont="1" applyFill="1" applyBorder="1" applyAlignment="1" applyProtection="1">
      <alignment horizontal="right" vertical="center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153521</xdr:colOff>
      <xdr:row>0</xdr:row>
      <xdr:rowOff>64995</xdr:rowOff>
    </xdr:from>
    <xdr:to>
      <xdr:col>6</xdr:col>
      <xdr:colOff>639295</xdr:colOff>
      <xdr:row>2</xdr:row>
      <xdr:rowOff>182735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5B9F7805-EA99-4396-849E-1CFB3A84B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521" y="64995"/>
          <a:ext cx="7857296" cy="68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153521</xdr:colOff>
      <xdr:row>36</xdr:row>
      <xdr:rowOff>64995</xdr:rowOff>
    </xdr:from>
    <xdr:to>
      <xdr:col>6</xdr:col>
      <xdr:colOff>639295</xdr:colOff>
      <xdr:row>38</xdr:row>
      <xdr:rowOff>182735</xdr:rowOff>
    </xdr:to>
    <xdr:pic>
      <xdr:nvPicPr>
        <xdr:cNvPr id="3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5B9F7805-EA99-4396-849E-1CFB3A84B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521" y="64995"/>
          <a:ext cx="11142568" cy="689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view="pageBreakPreview" topLeftCell="A46" zoomScale="85" zoomScaleNormal="115" zoomScaleSheetLayoutView="85" workbookViewId="0">
      <selection activeCell="F62" sqref="F62"/>
    </sheetView>
  </sheetViews>
  <sheetFormatPr defaultRowHeight="12.75"/>
  <cols>
    <col min="1" max="1" width="21.140625" customWidth="1"/>
    <col min="2" max="2" width="9" customWidth="1"/>
    <col min="3" max="3" width="94.28515625" customWidth="1"/>
    <col min="4" max="4" width="6.140625" customWidth="1"/>
    <col min="5" max="5" width="15.5703125" customWidth="1"/>
    <col min="6" max="6" width="13.42578125" customWidth="1"/>
    <col min="7" max="7" width="13.28515625" bestFit="1" customWidth="1"/>
    <col min="8" max="8" width="9.28515625" bestFit="1" customWidth="1"/>
    <col min="9" max="996" width="8.42578125"/>
  </cols>
  <sheetData>
    <row r="1" spans="1:8" ht="30" customHeight="1" thickTop="1">
      <c r="A1" s="48"/>
      <c r="B1" s="49"/>
      <c r="C1" s="49"/>
      <c r="D1" s="49"/>
      <c r="E1" s="49"/>
      <c r="F1" s="49"/>
      <c r="G1" s="65"/>
    </row>
    <row r="2" spans="1:8" ht="15">
      <c r="A2" s="50"/>
      <c r="B2" s="32"/>
      <c r="C2" s="32"/>
      <c r="D2" s="32"/>
      <c r="E2" s="32"/>
      <c r="F2" s="32"/>
      <c r="G2" s="66"/>
    </row>
    <row r="3" spans="1:8" ht="15">
      <c r="A3" s="51"/>
      <c r="B3" s="47"/>
      <c r="C3" s="47"/>
      <c r="D3" s="47"/>
      <c r="E3" s="47"/>
      <c r="F3" s="47"/>
      <c r="G3" s="67"/>
    </row>
    <row r="4" spans="1:8" ht="20.25">
      <c r="A4" s="90" t="s">
        <v>0</v>
      </c>
      <c r="B4" s="90"/>
      <c r="C4" s="90"/>
      <c r="D4" s="90"/>
      <c r="E4" s="90"/>
      <c r="F4" s="90"/>
      <c r="G4" s="90"/>
    </row>
    <row r="5" spans="1:8" ht="18.75">
      <c r="A5" s="91" t="s">
        <v>40</v>
      </c>
      <c r="B5" s="91"/>
      <c r="C5" s="91"/>
      <c r="D5" s="91"/>
      <c r="E5" s="91"/>
      <c r="F5" s="91"/>
      <c r="G5" s="91"/>
    </row>
    <row r="6" spans="1:8" ht="18.75">
      <c r="A6" s="91" t="s">
        <v>58</v>
      </c>
      <c r="B6" s="91"/>
      <c r="C6" s="91"/>
      <c r="D6" s="91"/>
      <c r="E6" s="91"/>
      <c r="F6" s="91"/>
      <c r="G6" s="91"/>
    </row>
    <row r="7" spans="1:8" ht="18.75">
      <c r="A7" s="91" t="s">
        <v>84</v>
      </c>
      <c r="B7" s="91"/>
      <c r="C7" s="91"/>
      <c r="D7" s="91"/>
      <c r="E7" s="91"/>
      <c r="F7" s="91"/>
      <c r="G7" s="91"/>
    </row>
    <row r="8" spans="1:8" ht="18.75">
      <c r="A8" s="91" t="s">
        <v>41</v>
      </c>
      <c r="B8" s="91"/>
      <c r="C8" s="91"/>
      <c r="D8" s="91"/>
      <c r="E8" s="91"/>
      <c r="F8" s="91"/>
      <c r="G8" s="91"/>
    </row>
    <row r="9" spans="1:8" ht="15" customHeight="1">
      <c r="A9" s="52" t="s">
        <v>1</v>
      </c>
      <c r="B9" s="33" t="s">
        <v>2</v>
      </c>
      <c r="C9" s="34" t="s">
        <v>3</v>
      </c>
      <c r="D9" s="33" t="s">
        <v>4</v>
      </c>
      <c r="E9" s="35" t="s">
        <v>5</v>
      </c>
      <c r="F9" s="36" t="s">
        <v>6</v>
      </c>
      <c r="G9" s="53" t="s">
        <v>7</v>
      </c>
    </row>
    <row r="10" spans="1:8" ht="15" customHeight="1">
      <c r="A10" s="54"/>
      <c r="B10" s="4">
        <v>1</v>
      </c>
      <c r="C10" s="5" t="s">
        <v>8</v>
      </c>
      <c r="D10" s="6"/>
      <c r="E10" s="7"/>
      <c r="F10" s="8"/>
      <c r="G10" s="68"/>
    </row>
    <row r="11" spans="1:8">
      <c r="A11" s="55" t="s">
        <v>80</v>
      </c>
      <c r="B11" s="6" t="s">
        <v>10</v>
      </c>
      <c r="C11" s="9" t="s">
        <v>52</v>
      </c>
      <c r="D11" s="6" t="s">
        <v>11</v>
      </c>
      <c r="E11" s="7">
        <v>35.5</v>
      </c>
      <c r="F11" s="92">
        <v>6.5</v>
      </c>
      <c r="G11" s="64">
        <f>ROUND(E11*F11,2)</f>
        <v>230.75</v>
      </c>
    </row>
    <row r="12" spans="1:8">
      <c r="A12" s="55" t="s">
        <v>9</v>
      </c>
      <c r="B12" s="6" t="s">
        <v>13</v>
      </c>
      <c r="C12" s="9" t="s">
        <v>53</v>
      </c>
      <c r="D12" s="6" t="s">
        <v>11</v>
      </c>
      <c r="E12" s="7">
        <v>17.32</v>
      </c>
      <c r="F12" s="92">
        <v>7.79</v>
      </c>
      <c r="G12" s="64">
        <f>ROUND(E12*F12,2)</f>
        <v>134.91999999999999</v>
      </c>
    </row>
    <row r="13" spans="1:8">
      <c r="A13" s="55" t="s">
        <v>9</v>
      </c>
      <c r="B13" s="6" t="s">
        <v>16</v>
      </c>
      <c r="C13" s="9" t="s">
        <v>54</v>
      </c>
      <c r="D13" s="6" t="s">
        <v>11</v>
      </c>
      <c r="E13" s="81">
        <v>35.5</v>
      </c>
      <c r="F13" s="92">
        <v>7.79</v>
      </c>
      <c r="G13" s="64">
        <f>ROUND(E13*F13,2)</f>
        <v>276.55</v>
      </c>
    </row>
    <row r="14" spans="1:8">
      <c r="A14" s="55" t="s">
        <v>12</v>
      </c>
      <c r="B14" s="6" t="s">
        <v>18</v>
      </c>
      <c r="C14" s="9" t="s">
        <v>55</v>
      </c>
      <c r="D14" s="6" t="s">
        <v>14</v>
      </c>
      <c r="E14" s="81">
        <v>28.85</v>
      </c>
      <c r="F14" s="92">
        <v>1.95</v>
      </c>
      <c r="G14" s="64">
        <f>ROUND(E14*F14,2)</f>
        <v>56.26</v>
      </c>
    </row>
    <row r="15" spans="1:8">
      <c r="A15" s="55" t="s">
        <v>15</v>
      </c>
      <c r="B15" s="10" t="s">
        <v>56</v>
      </c>
      <c r="C15" s="11" t="s">
        <v>57</v>
      </c>
      <c r="D15" s="12" t="s">
        <v>17</v>
      </c>
      <c r="E15" s="12">
        <v>1.4</v>
      </c>
      <c r="F15" s="92">
        <v>142.88999999999999</v>
      </c>
      <c r="G15" s="64">
        <f>ROUND(E15*F15,2)</f>
        <v>200.05</v>
      </c>
    </row>
    <row r="16" spans="1:8" ht="15" customHeight="1">
      <c r="A16" s="88" t="s">
        <v>19</v>
      </c>
      <c r="B16" s="89"/>
      <c r="C16" s="89"/>
      <c r="D16" s="89"/>
      <c r="E16" s="89"/>
      <c r="F16" s="89"/>
      <c r="G16" s="69">
        <f>ROUND(SUM(G11:G15),2)</f>
        <v>898.53</v>
      </c>
      <c r="H16" s="77"/>
    </row>
    <row r="17" spans="1:8" ht="15" customHeight="1">
      <c r="A17" s="54"/>
      <c r="B17" s="4">
        <v>2</v>
      </c>
      <c r="C17" s="15" t="s">
        <v>48</v>
      </c>
      <c r="D17" s="6"/>
      <c r="E17" s="7"/>
      <c r="F17" s="8"/>
      <c r="G17" s="68"/>
    </row>
    <row r="18" spans="1:8">
      <c r="A18" s="55" t="s">
        <v>81</v>
      </c>
      <c r="B18" s="6" t="s">
        <v>49</v>
      </c>
      <c r="C18" s="14" t="s">
        <v>50</v>
      </c>
      <c r="D18" s="6" t="s">
        <v>51</v>
      </c>
      <c r="E18" s="7">
        <v>6</v>
      </c>
      <c r="F18" s="8">
        <v>715</v>
      </c>
      <c r="G18" s="64">
        <f>ROUND(F18*E18,2)</f>
        <v>4290</v>
      </c>
    </row>
    <row r="19" spans="1:8">
      <c r="A19" s="88" t="s">
        <v>19</v>
      </c>
      <c r="B19" s="89"/>
      <c r="C19" s="89"/>
      <c r="D19" s="89"/>
      <c r="E19" s="89"/>
      <c r="F19" s="89"/>
      <c r="G19" s="69">
        <f>ROUND(SUM(G18:G18),2)</f>
        <v>4290</v>
      </c>
      <c r="H19" s="77"/>
    </row>
    <row r="20" spans="1:8" ht="15" customHeight="1">
      <c r="A20" s="54"/>
      <c r="B20" s="4">
        <v>3</v>
      </c>
      <c r="C20" s="80" t="s">
        <v>20</v>
      </c>
      <c r="D20" s="6"/>
      <c r="E20" s="7"/>
      <c r="F20" s="8"/>
      <c r="G20" s="64"/>
    </row>
    <row r="21" spans="1:8">
      <c r="A21" s="55" t="s">
        <v>21</v>
      </c>
      <c r="B21" s="6" t="s">
        <v>22</v>
      </c>
      <c r="C21" s="9" t="s">
        <v>23</v>
      </c>
      <c r="D21" s="6" t="s">
        <v>14</v>
      </c>
      <c r="E21" s="7">
        <v>46</v>
      </c>
      <c r="F21" s="93">
        <v>29.61</v>
      </c>
      <c r="G21" s="64">
        <f>ROUND(E21*F21,2)</f>
        <v>1362.06</v>
      </c>
    </row>
    <row r="22" spans="1:8">
      <c r="A22" s="88" t="s">
        <v>19</v>
      </c>
      <c r="B22" s="89"/>
      <c r="C22" s="89"/>
      <c r="D22" s="89"/>
      <c r="E22" s="89"/>
      <c r="F22" s="89"/>
      <c r="G22" s="69">
        <f>ROUND(SUM(G21:G21),2)</f>
        <v>1362.06</v>
      </c>
      <c r="H22" s="77"/>
    </row>
    <row r="23" spans="1:8">
      <c r="A23" s="57"/>
      <c r="B23" s="4">
        <v>4</v>
      </c>
      <c r="C23" s="15" t="s">
        <v>24</v>
      </c>
      <c r="D23" s="6"/>
      <c r="E23" s="7"/>
      <c r="F23" s="13"/>
      <c r="G23" s="69"/>
    </row>
    <row r="24" spans="1:8">
      <c r="A24" s="55" t="s">
        <v>25</v>
      </c>
      <c r="B24" s="6" t="s">
        <v>26</v>
      </c>
      <c r="C24" s="14" t="s">
        <v>59</v>
      </c>
      <c r="D24" s="6" t="s">
        <v>11</v>
      </c>
      <c r="E24" s="7">
        <v>4.12</v>
      </c>
      <c r="F24" s="16">
        <v>3.42</v>
      </c>
      <c r="G24" s="64">
        <f t="shared" ref="G24:G31" si="0">ROUND(E24*F24,2)</f>
        <v>14.09</v>
      </c>
    </row>
    <row r="25" spans="1:8">
      <c r="A25" s="55" t="s">
        <v>73</v>
      </c>
      <c r="B25" s="6" t="s">
        <v>27</v>
      </c>
      <c r="C25" s="14" t="s">
        <v>60</v>
      </c>
      <c r="D25" s="6" t="s">
        <v>11</v>
      </c>
      <c r="E25" s="7">
        <v>4.12</v>
      </c>
      <c r="F25" s="16">
        <v>22.03</v>
      </c>
      <c r="G25" s="64">
        <f t="shared" si="0"/>
        <v>90.76</v>
      </c>
    </row>
    <row r="26" spans="1:8">
      <c r="A26" s="55" t="s">
        <v>74</v>
      </c>
      <c r="B26" s="6" t="s">
        <v>61</v>
      </c>
      <c r="C26" s="14" t="s">
        <v>62</v>
      </c>
      <c r="D26" s="6" t="s">
        <v>11</v>
      </c>
      <c r="E26" s="7">
        <v>35.200000000000003</v>
      </c>
      <c r="F26" s="16">
        <v>24.55</v>
      </c>
      <c r="G26" s="64">
        <f t="shared" si="0"/>
        <v>864.16</v>
      </c>
    </row>
    <row r="27" spans="1:8">
      <c r="A27" s="55" t="s">
        <v>29</v>
      </c>
      <c r="B27" s="6" t="s">
        <v>63</v>
      </c>
      <c r="C27" s="14" t="s">
        <v>64</v>
      </c>
      <c r="D27" s="6" t="s">
        <v>17</v>
      </c>
      <c r="E27" s="7">
        <v>0.70399999999999996</v>
      </c>
      <c r="F27" s="93">
        <v>467.6</v>
      </c>
      <c r="G27" s="64">
        <f t="shared" si="0"/>
        <v>329.19</v>
      </c>
    </row>
    <row r="28" spans="1:8">
      <c r="A28" s="55" t="s">
        <v>82</v>
      </c>
      <c r="B28" s="6" t="s">
        <v>65</v>
      </c>
      <c r="C28" s="14" t="s">
        <v>66</v>
      </c>
      <c r="D28" s="6" t="s">
        <v>11</v>
      </c>
      <c r="E28" s="7">
        <v>35.200000000000003</v>
      </c>
      <c r="F28" s="93">
        <v>36.08</v>
      </c>
      <c r="G28" s="64">
        <f t="shared" si="0"/>
        <v>1270.02</v>
      </c>
    </row>
    <row r="29" spans="1:8">
      <c r="A29" s="55" t="s">
        <v>82</v>
      </c>
      <c r="B29" s="6" t="s">
        <v>67</v>
      </c>
      <c r="C29" s="14" t="s">
        <v>68</v>
      </c>
      <c r="D29" s="6" t="s">
        <v>11</v>
      </c>
      <c r="E29" s="7">
        <v>17.32</v>
      </c>
      <c r="F29" s="93">
        <v>36.08</v>
      </c>
      <c r="G29" s="64">
        <f t="shared" si="0"/>
        <v>624.91</v>
      </c>
    </row>
    <row r="30" spans="1:8">
      <c r="A30" s="55" t="s">
        <v>83</v>
      </c>
      <c r="B30" s="6" t="s">
        <v>69</v>
      </c>
      <c r="C30" s="9" t="s">
        <v>70</v>
      </c>
      <c r="D30" s="6" t="s">
        <v>14</v>
      </c>
      <c r="E30" s="78">
        <v>26.85</v>
      </c>
      <c r="F30" s="93">
        <v>11.39</v>
      </c>
      <c r="G30" s="64">
        <f t="shared" si="0"/>
        <v>305.82</v>
      </c>
    </row>
    <row r="31" spans="1:8">
      <c r="A31" s="55" t="s">
        <v>75</v>
      </c>
      <c r="B31" s="10" t="s">
        <v>71</v>
      </c>
      <c r="C31" s="9" t="s">
        <v>72</v>
      </c>
      <c r="D31" s="6" t="s">
        <v>17</v>
      </c>
      <c r="E31" s="78">
        <v>1.4</v>
      </c>
      <c r="F31" s="8">
        <v>523.70000000000005</v>
      </c>
      <c r="G31" s="64">
        <f t="shared" si="0"/>
        <v>733.18</v>
      </c>
    </row>
    <row r="32" spans="1:8">
      <c r="A32" s="88" t="s">
        <v>19</v>
      </c>
      <c r="B32" s="89"/>
      <c r="C32" s="89"/>
      <c r="D32" s="89"/>
      <c r="E32" s="89"/>
      <c r="F32" s="89"/>
      <c r="G32" s="69">
        <f>ROUND(SUM(G24:G31),2)</f>
        <v>4232.13</v>
      </c>
      <c r="H32" s="77"/>
    </row>
    <row r="33" spans="1:8" ht="15" customHeight="1">
      <c r="A33" s="54"/>
      <c r="B33" s="4">
        <v>5</v>
      </c>
      <c r="C33" s="15" t="s">
        <v>31</v>
      </c>
      <c r="D33" s="6"/>
      <c r="E33" s="7"/>
      <c r="F33" s="8"/>
      <c r="G33" s="64"/>
    </row>
    <row r="34" spans="1:8">
      <c r="A34" s="55" t="s">
        <v>77</v>
      </c>
      <c r="B34" s="10" t="s">
        <v>28</v>
      </c>
      <c r="C34" s="9" t="s">
        <v>76</v>
      </c>
      <c r="D34" s="6" t="s">
        <v>11</v>
      </c>
      <c r="E34" s="7">
        <v>196.74</v>
      </c>
      <c r="F34" s="92">
        <v>17.440000000000001</v>
      </c>
      <c r="G34" s="64">
        <f>ROUND(E34*F34,2)</f>
        <v>3431.15</v>
      </c>
    </row>
    <row r="35" spans="1:8">
      <c r="A35" s="88" t="s">
        <v>19</v>
      </c>
      <c r="B35" s="89"/>
      <c r="C35" s="89"/>
      <c r="D35" s="89"/>
      <c r="E35" s="89"/>
      <c r="F35" s="89"/>
      <c r="G35" s="69">
        <f>ROUND(SUM(G34:G34),2)</f>
        <v>3431.15</v>
      </c>
      <c r="H35" s="77"/>
    </row>
    <row r="36" spans="1:8" ht="13.5" thickBot="1">
      <c r="A36" s="85"/>
      <c r="B36" s="86"/>
      <c r="C36" s="86"/>
      <c r="D36" s="86"/>
      <c r="E36" s="86"/>
      <c r="F36" s="86"/>
      <c r="G36" s="87"/>
      <c r="H36" s="77"/>
    </row>
    <row r="37" spans="1:8" ht="30" customHeight="1" thickTop="1">
      <c r="A37" s="48"/>
      <c r="B37" s="49"/>
      <c r="C37" s="49"/>
      <c r="D37" s="49"/>
      <c r="E37" s="49"/>
      <c r="F37" s="49"/>
      <c r="G37" s="65"/>
    </row>
    <row r="38" spans="1:8" ht="15">
      <c r="A38" s="50"/>
      <c r="B38" s="32"/>
      <c r="C38" s="32"/>
      <c r="D38" s="32"/>
      <c r="E38" s="32"/>
      <c r="F38" s="32"/>
      <c r="G38" s="66"/>
    </row>
    <row r="39" spans="1:8" ht="15">
      <c r="A39" s="51"/>
      <c r="B39" s="47"/>
      <c r="C39" s="47"/>
      <c r="D39" s="47"/>
      <c r="E39" s="47"/>
      <c r="F39" s="47"/>
      <c r="G39" s="67"/>
    </row>
    <row r="40" spans="1:8" ht="20.25">
      <c r="A40" s="90" t="s">
        <v>0</v>
      </c>
      <c r="B40" s="90"/>
      <c r="C40" s="90"/>
      <c r="D40" s="90"/>
      <c r="E40" s="90"/>
      <c r="F40" s="90"/>
      <c r="G40" s="90"/>
    </row>
    <row r="41" spans="1:8" ht="18.75">
      <c r="A41" s="91" t="s">
        <v>40</v>
      </c>
      <c r="B41" s="91"/>
      <c r="C41" s="91"/>
      <c r="D41" s="91"/>
      <c r="E41" s="91"/>
      <c r="F41" s="91"/>
      <c r="G41" s="91"/>
    </row>
    <row r="42" spans="1:8" ht="18.75">
      <c r="A42" s="91" t="s">
        <v>58</v>
      </c>
      <c r="B42" s="91"/>
      <c r="C42" s="91"/>
      <c r="D42" s="91"/>
      <c r="E42" s="91"/>
      <c r="F42" s="91"/>
      <c r="G42" s="91"/>
    </row>
    <row r="43" spans="1:8" ht="18.75">
      <c r="A43" s="91" t="s">
        <v>84</v>
      </c>
      <c r="B43" s="91"/>
      <c r="C43" s="91"/>
      <c r="D43" s="91"/>
      <c r="E43" s="91"/>
      <c r="F43" s="91"/>
      <c r="G43" s="91"/>
    </row>
    <row r="44" spans="1:8" ht="18.75">
      <c r="A44" s="91" t="s">
        <v>41</v>
      </c>
      <c r="B44" s="91"/>
      <c r="C44" s="91"/>
      <c r="D44" s="91"/>
      <c r="E44" s="91"/>
      <c r="F44" s="91"/>
      <c r="G44" s="91"/>
    </row>
    <row r="45" spans="1:8" ht="18.75">
      <c r="A45" s="82"/>
      <c r="B45" s="83"/>
      <c r="C45" s="83"/>
      <c r="D45" s="83"/>
      <c r="E45" s="83"/>
      <c r="F45" s="83"/>
      <c r="G45" s="84"/>
    </row>
    <row r="46" spans="1:8" ht="15" customHeight="1">
      <c r="A46" s="56"/>
      <c r="B46" s="4">
        <v>6</v>
      </c>
      <c r="C46" s="15" t="s">
        <v>32</v>
      </c>
      <c r="D46" s="31"/>
      <c r="E46" s="31"/>
      <c r="F46" s="31"/>
      <c r="G46" s="69"/>
    </row>
    <row r="47" spans="1:8" ht="13.5" customHeight="1">
      <c r="A47" s="55" t="s">
        <v>33</v>
      </c>
      <c r="B47" s="10" t="s">
        <v>30</v>
      </c>
      <c r="C47" s="11" t="s">
        <v>78</v>
      </c>
      <c r="D47" s="12" t="s">
        <v>17</v>
      </c>
      <c r="E47" s="12">
        <v>4.62</v>
      </c>
      <c r="F47" s="92">
        <v>87.33</v>
      </c>
      <c r="G47" s="64">
        <f t="shared" ref="G47:G48" si="1">ROUND(E47*F47,2)</f>
        <v>403.46</v>
      </c>
    </row>
    <row r="48" spans="1:8">
      <c r="A48" s="55" t="s">
        <v>42</v>
      </c>
      <c r="B48" s="10" t="s">
        <v>47</v>
      </c>
      <c r="C48" s="9" t="s">
        <v>79</v>
      </c>
      <c r="D48" s="6" t="s">
        <v>11</v>
      </c>
      <c r="E48" s="7">
        <v>63</v>
      </c>
      <c r="F48" s="8">
        <v>2.6</v>
      </c>
      <c r="G48" s="64">
        <f t="shared" si="1"/>
        <v>163.80000000000001</v>
      </c>
    </row>
    <row r="49" spans="1:8">
      <c r="A49" s="88" t="s">
        <v>19</v>
      </c>
      <c r="B49" s="89"/>
      <c r="C49" s="89"/>
      <c r="D49" s="89"/>
      <c r="E49" s="89"/>
      <c r="F49" s="89"/>
      <c r="G49" s="69">
        <f>ROUND(SUM(G47:G48),2)</f>
        <v>567.26</v>
      </c>
      <c r="H49" s="77"/>
    </row>
    <row r="50" spans="1:8">
      <c r="A50" s="58"/>
      <c r="B50" s="17"/>
      <c r="C50" s="18"/>
      <c r="D50" s="17"/>
      <c r="E50" s="19"/>
      <c r="F50" s="20" t="s">
        <v>34</v>
      </c>
      <c r="G50" s="59">
        <f>ROUND((SUM(G11:G49)/2),2)</f>
        <v>14781.13</v>
      </c>
    </row>
    <row r="51" spans="1:8">
      <c r="A51" s="58"/>
      <c r="B51" s="17"/>
      <c r="C51" s="18"/>
      <c r="D51" s="21"/>
      <c r="E51" s="21" t="s">
        <v>35</v>
      </c>
      <c r="F51" s="22">
        <v>0.23</v>
      </c>
      <c r="G51" s="59">
        <f>ROUND(F51*G50,2)</f>
        <v>3399.66</v>
      </c>
    </row>
    <row r="52" spans="1:8">
      <c r="A52" s="58"/>
      <c r="B52" s="17"/>
      <c r="C52" s="18"/>
      <c r="D52" s="17"/>
      <c r="E52" s="19"/>
      <c r="F52" s="23" t="s">
        <v>36</v>
      </c>
      <c r="G52" s="79">
        <f>G50+G51</f>
        <v>18180.79</v>
      </c>
    </row>
    <row r="53" spans="1:8">
      <c r="A53" s="57"/>
      <c r="B53" s="37"/>
      <c r="C53" s="38" t="s">
        <v>85</v>
      </c>
      <c r="D53" s="39"/>
      <c r="E53" s="40"/>
      <c r="F53" s="40"/>
      <c r="G53" s="60"/>
    </row>
    <row r="54" spans="1:8">
      <c r="A54" s="57"/>
      <c r="B54" s="41" t="s">
        <v>86</v>
      </c>
      <c r="C54" s="42"/>
      <c r="D54" s="43"/>
      <c r="E54" s="43"/>
      <c r="F54" s="43"/>
      <c r="G54" s="60"/>
    </row>
    <row r="55" spans="1:8">
      <c r="A55" s="61"/>
      <c r="B55" s="24"/>
      <c r="C55" s="44"/>
      <c r="D55" s="45"/>
      <c r="E55" s="45"/>
      <c r="F55" s="45"/>
      <c r="G55" s="70"/>
    </row>
    <row r="56" spans="1:8">
      <c r="A56" s="76" t="s">
        <v>87</v>
      </c>
      <c r="B56" s="24"/>
      <c r="C56" s="44"/>
      <c r="D56" s="45"/>
      <c r="E56" s="45"/>
      <c r="F56" s="45"/>
      <c r="G56" s="70"/>
    </row>
    <row r="57" spans="1:8">
      <c r="A57" s="46"/>
      <c r="B57" s="2"/>
      <c r="C57" s="27"/>
      <c r="D57" s="1"/>
      <c r="E57" s="1"/>
      <c r="F57" s="1"/>
      <c r="G57" s="71"/>
    </row>
    <row r="58" spans="1:8">
      <c r="A58" s="46"/>
      <c r="B58" s="2"/>
      <c r="C58" s="27"/>
      <c r="D58" s="1"/>
      <c r="E58" s="1"/>
      <c r="F58" s="1"/>
      <c r="G58" s="71"/>
    </row>
    <row r="59" spans="1:8">
      <c r="A59" s="46"/>
      <c r="B59" s="2"/>
      <c r="C59" s="27"/>
      <c r="D59" s="1"/>
      <c r="E59" s="1"/>
      <c r="F59" s="1"/>
      <c r="G59" s="71"/>
    </row>
    <row r="60" spans="1:8">
      <c r="A60" s="46"/>
      <c r="B60" s="28" t="s">
        <v>37</v>
      </c>
      <c r="C60" s="27"/>
      <c r="D60" s="2"/>
      <c r="E60" s="2"/>
      <c r="F60" s="29" t="s">
        <v>43</v>
      </c>
      <c r="G60" s="73"/>
    </row>
    <row r="61" spans="1:8">
      <c r="A61" s="46"/>
      <c r="B61" s="30" t="s">
        <v>89</v>
      </c>
      <c r="C61" s="26"/>
      <c r="D61" s="2"/>
      <c r="E61" s="1"/>
      <c r="F61" s="27" t="s">
        <v>90</v>
      </c>
      <c r="G61" s="71"/>
    </row>
    <row r="62" spans="1:8">
      <c r="A62" s="46"/>
      <c r="B62" s="28" t="s">
        <v>38</v>
      </c>
      <c r="C62" s="2"/>
      <c r="E62" s="2"/>
      <c r="F62" s="29" t="s">
        <v>39</v>
      </c>
      <c r="G62" s="71"/>
    </row>
    <row r="63" spans="1:8">
      <c r="A63" s="46"/>
      <c r="B63" s="30"/>
      <c r="C63" s="2"/>
      <c r="D63" s="2"/>
      <c r="E63" s="1"/>
      <c r="F63" s="27"/>
      <c r="G63" s="71"/>
    </row>
    <row r="64" spans="1:8">
      <c r="A64" s="46"/>
      <c r="B64" s="28"/>
      <c r="C64" s="2"/>
      <c r="D64" s="25"/>
      <c r="E64" s="2"/>
      <c r="F64" s="1" t="s">
        <v>44</v>
      </c>
      <c r="G64" s="71"/>
    </row>
    <row r="65" spans="1:7">
      <c r="A65" s="46"/>
      <c r="B65" s="2"/>
      <c r="C65" s="26"/>
      <c r="D65" s="1"/>
      <c r="E65" s="1"/>
      <c r="F65" s="1"/>
      <c r="G65" s="71"/>
    </row>
    <row r="66" spans="1:7">
      <c r="A66" s="46"/>
      <c r="B66" s="2"/>
      <c r="C66" s="26"/>
      <c r="D66" s="1"/>
      <c r="E66" s="1"/>
      <c r="F66" s="1"/>
      <c r="G66" s="71"/>
    </row>
    <row r="67" spans="1:7">
      <c r="A67" s="46"/>
      <c r="B67" s="2"/>
      <c r="C67" s="74" t="s">
        <v>46</v>
      </c>
      <c r="D67" s="2"/>
      <c r="E67" s="1"/>
      <c r="F67" s="1"/>
      <c r="G67" s="71"/>
    </row>
    <row r="68" spans="1:7">
      <c r="A68" s="46"/>
      <c r="B68" s="2"/>
      <c r="C68" s="75" t="s">
        <v>88</v>
      </c>
      <c r="D68" s="27"/>
      <c r="E68" s="1"/>
      <c r="F68" s="1"/>
      <c r="G68" s="71"/>
    </row>
    <row r="69" spans="1:7">
      <c r="A69" s="46"/>
      <c r="B69" s="2"/>
      <c r="C69" s="74" t="s">
        <v>45</v>
      </c>
      <c r="D69" s="1"/>
      <c r="E69" s="1"/>
      <c r="F69" s="1"/>
      <c r="G69" s="71"/>
    </row>
    <row r="70" spans="1:7" ht="13.5" thickBot="1">
      <c r="A70" s="62"/>
      <c r="B70" s="63"/>
      <c r="C70" s="63"/>
      <c r="D70" s="63"/>
      <c r="E70" s="63"/>
      <c r="F70" s="63"/>
      <c r="G70" s="72"/>
    </row>
    <row r="71" spans="1:7" ht="13.5" thickTop="1">
      <c r="A71" s="3"/>
      <c r="B71" s="3"/>
      <c r="C71" s="3"/>
      <c r="D71" s="3"/>
      <c r="E71" s="3"/>
      <c r="F71" s="3"/>
      <c r="G71" s="3"/>
    </row>
  </sheetData>
  <mergeCells count="16">
    <mergeCell ref="A4:G4"/>
    <mergeCell ref="A5:G5"/>
    <mergeCell ref="A6:G6"/>
    <mergeCell ref="A7:G7"/>
    <mergeCell ref="A8:G8"/>
    <mergeCell ref="A49:F49"/>
    <mergeCell ref="A16:F16"/>
    <mergeCell ref="A22:F22"/>
    <mergeCell ref="A32:F32"/>
    <mergeCell ref="A35:F35"/>
    <mergeCell ref="A19:F19"/>
    <mergeCell ref="A40:G40"/>
    <mergeCell ref="A41:G41"/>
    <mergeCell ref="A42:G42"/>
    <mergeCell ref="A43:G43"/>
    <mergeCell ref="A44:G44"/>
  </mergeCells>
  <printOptions horizontalCentered="1" verticalCentered="1"/>
  <pageMargins left="0" right="0" top="0" bottom="0" header="0" footer="0"/>
  <pageSetup paperSize="9" scale="85" firstPageNumber="0" orientation="landscape" r:id="rId1"/>
  <rowBreaks count="1" manualBreakCount="1">
    <brk id="3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</vt:lpstr>
      <vt:lpstr>Plan3</vt:lpstr>
      <vt:lpstr>'Planilha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Usuário do Windows</cp:lastModifiedBy>
  <cp:revision>11</cp:revision>
  <cp:lastPrinted>2018-04-17T12:00:11Z</cp:lastPrinted>
  <dcterms:created xsi:type="dcterms:W3CDTF">2017-09-14T10:48:32Z</dcterms:created>
  <dcterms:modified xsi:type="dcterms:W3CDTF">2018-07-30T12:15:10Z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