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B\Desktop\COBERTURA DO CRAS IV\"/>
    </mc:Choice>
  </mc:AlternateContent>
  <xr:revisionPtr revIDLastSave="0" documentId="8_{B4F387E8-89EB-4329-A497-65A7B0CBFF04}" xr6:coauthVersionLast="47" xr6:coauthVersionMax="47" xr10:uidLastSave="{00000000-0000-0000-0000-000000000000}"/>
  <bookViews>
    <workbookView xWindow="-120" yWindow="-120" windowWidth="24240" windowHeight="13140" tabRatio="983" xr2:uid="{00000000-000D-0000-FFFF-FFFF00000000}"/>
  </bookViews>
  <sheets>
    <sheet name="Orçamento" sheetId="1" r:id="rId1"/>
    <sheet name="Memorial Descritivo " sheetId="2" r:id="rId2"/>
  </sheets>
  <definedNames>
    <definedName name="_xlnm.Print_Area" localSheetId="0">Orçamento!$A$5:$H$59</definedName>
    <definedName name="Print_Area_0" localSheetId="0">Orçamento!$A$1:$H$59</definedName>
    <definedName name="Print_Area_0_0" localSheetId="0">Orçamento!$A$1:$H$59</definedName>
    <definedName name="Print_Area_0_0_0" localSheetId="0">Orçamento!$A$1:$H$59</definedName>
    <definedName name="Print_Area_0_0_0_0" localSheetId="0">Orçamento!$A$1:$H$59</definedName>
    <definedName name="Print_Area_0_0_0_0_0" localSheetId="0">Orçamento!$A$1:$H$59</definedName>
    <definedName name="Print_Area_0_0_0_0_0_0" localSheetId="0">Orçamento!$A$1:$H$59</definedName>
    <definedName name="Print_Area_0_0_0_0_0_0_0" localSheetId="0">Orçamento!$A$1:$H$59</definedName>
    <definedName name="Print_Area_0_0_0_0_0_0_0_0" localSheetId="0">Orçamento!$A$1:$H$59</definedName>
    <definedName name="Print_Area_0_0_0_0_0_0_0_0_0" localSheetId="0">Orçamento!$A$1:$H$59</definedName>
    <definedName name="Print_Area_0_0_0_0_0_0_0_0_0_0" localSheetId="0">Orçamento!$A$1:$H$59</definedName>
    <definedName name="Print_Area_0_0_0_0_0_0_0_0_0_0_0" localSheetId="0">Orçamento!$A$1:$H$59</definedName>
    <definedName name="Print_Area_0_0_0_0_0_0_0_0_0_0_0_0" localSheetId="0">Orçamento!$A$1:$H$59</definedName>
    <definedName name="Print_Area_0_0_0_0_0_0_0_0_0_0_0_0_0" localSheetId="0">Orçamento!$A$1:$H$59</definedName>
    <definedName name="Print_Area_0_0_0_0_0_0_0_0_0_0_0_0_0_0" localSheetId="0">Orçamento!$A$1:$H$59</definedName>
    <definedName name="Print_Area_0_0_0_0_0_0_0_0_0_0_0_0_0_0_0" localSheetId="0">Orçamento!$A$1:$H$59</definedName>
    <definedName name="Print_Area_0_0_0_0_0_0_0_0_0_0_0_0_0_0_0_0" localSheetId="0">Orçamento!$A$1:$H$59</definedName>
    <definedName name="Print_Area_0_0_0_0_0_0_0_0_0_0_0_0_0_0_0_0_0" localSheetId="0">Orçamento!$A$1:$H$59</definedName>
    <definedName name="Print_Area_0_0_0_0_0_0_0_0_0_0_0_0_0_0_0_0_0_0" localSheetId="0">Orçamento!$A$1:$H$59</definedName>
    <definedName name="Print_Area_0_0_0_0_0_0_0_0_0_0_0_0_0_0_0_0_0_0_0" localSheetId="0">Orçamento!$A$1:$H$59</definedName>
    <definedName name="Print_Area_0_0_0_0_0_0_0_0_0_0_0_0_0_0_0_0_0_0_0_0" localSheetId="0">Orçamento!$A$1:$H$59</definedName>
    <definedName name="Print_Area_0_0_0_0_0_0_0_0_0_0_0_0_0_0_0_0_0_0_0_0_0" localSheetId="0">Orçamento!$A$1:$H$59</definedName>
    <definedName name="Print_Area_0_0_0_0_0_0_0_0_0_0_0_0_0_0_0_0_0_0_0_0_0_0" localSheetId="0">Orçamento!$A$1:$H$59</definedName>
    <definedName name="Print_Area_0_0_0_0_0_0_0_0_0_0_0_0_0_0_0_0_0_0_0_0_0_0_0" localSheetId="0">Orçamento!$A$1:$H$59</definedName>
    <definedName name="Print_Area_0_0_0_0_0_0_0_0_0_0_0_0_0_0_0_0_0_0_0_0_0_0_0_0" localSheetId="0">Orçamento!$A$1:$H$59</definedName>
    <definedName name="Print_Area_0_0_0_0_0_0_0_0_0_0_0_0_0_0_0_0_0_0_0_0_0_0_0_0_0" localSheetId="0">Orçamento!$A$1:$H$59</definedName>
    <definedName name="Print_Area_0_0_0_0_0_0_0_0_0_0_0_0_0_0_0_0_0_0_0_0_0_0_0_0_0_0" localSheetId="0">Orçamento!$A$1:$H$59</definedName>
    <definedName name="Print_Area_0_0_0_0_0_0_0_0_0_0_0_0_0_0_0_0_0_0_0_0_0_0_0_0_0_0_0" localSheetId="0">Orçamento!$A$1:$H$59</definedName>
    <definedName name="Print_Area_0_0_0_0_0_0_0_0_0_0_0_0_0_0_0_0_0_0_0_0_0_0_0_0_0_0_0_0" localSheetId="0">Orçamento!$A$1:$H$59</definedName>
    <definedName name="Print_Area_0_0_0_0_0_0_0_0_0_0_0_0_0_0_0_0_0_0_0_0_0_0_0_0_0_0_0_0_0" localSheetId="0">Orçamento!$A$1:$H$59</definedName>
    <definedName name="Print_Area_0_0_0_0_0_0_0_0_0_0_0_0_0_0_0_0_0_0_0_0_0_0_0_0_0_0_0_0_0_0" localSheetId="0">Orçamento!$A$1:$H$59</definedName>
    <definedName name="Print_Area_0_0_0_0_0_0_0_0_0_0_0_0_0_0_0_0_0_0_0_0_0_0_0_0_0_0_0_0_0_0_0" localSheetId="0">Orçamento!$A$1:$H$59</definedName>
    <definedName name="Print_Area_0_0_0_0_0_0_0_0_0_0_0_0_0_0_0_0_0_0_0_0_0_0_0_0_0_0_0_0_0_0_0_0" localSheetId="0">Orçamento!$A$1:$H$59</definedName>
    <definedName name="Print_Area_0_0_0_0_0_0_0_0_0_0_0_0_0_0_0_0_0_0_0_0_0_0_0_0_0_0_0_0_0_0_0_0_0" localSheetId="0">Orçamento!$A$1:$H$59</definedName>
    <definedName name="Print_Area_0_0_0_0_0_0_0_0_0_0_0_0_0_0_0_0_0_0_0_0_0_0_0_0_0_0_0_0_0_0_0_0_0_0" localSheetId="0">Orçamento!$A$1:$H$59</definedName>
    <definedName name="Print_Area_0_0_0_0_0_0_0_0_0_0_0_0_0_0_0_0_0_0_0_0_0_0_0_0_0_0_0_0_0_0_0_0_0_0_0" localSheetId="0">Orçamento!$A$1:$H$59</definedName>
    <definedName name="Print_Area_0_0_0_0_0_0_0_0_0_0_0_0_0_0_0_0_0_0_0_0_0_0_0_0_0_0_0_0_0_0_0_0_0_0_0_0" localSheetId="0">Orçamento!$A$1:$H$59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8" i="1" l="1"/>
  <c r="H24" i="1"/>
  <c r="H23" i="1"/>
  <c r="H25" i="1"/>
  <c r="H22" i="1"/>
  <c r="H40" i="1" l="1"/>
  <c r="H39" i="1"/>
  <c r="H34" i="1"/>
  <c r="H33" i="1"/>
  <c r="H32" i="1"/>
  <c r="H26" i="1"/>
  <c r="H27" i="1"/>
  <c r="H17" i="1"/>
  <c r="H18" i="1"/>
  <c r="H38" i="1"/>
  <c r="H16" i="1"/>
  <c r="H29" i="1" l="1"/>
  <c r="H41" i="1"/>
  <c r="H35" i="1"/>
  <c r="H19" i="1"/>
  <c r="H42" i="1" l="1"/>
  <c r="H43" i="1" s="1"/>
  <c r="H44" i="1" l="1"/>
</calcChain>
</file>

<file path=xl/sharedStrings.xml><?xml version="1.0" encoding="utf-8"?>
<sst xmlns="http://schemas.openxmlformats.org/spreadsheetml/2006/main" count="148" uniqueCount="128">
  <si>
    <t>Planilha Orçamentária</t>
  </si>
  <si>
    <t>Tabela</t>
  </si>
  <si>
    <t>Código</t>
  </si>
  <si>
    <t>Item</t>
  </si>
  <si>
    <t>Descrição do Serviço</t>
  </si>
  <si>
    <t>Quant.</t>
  </si>
  <si>
    <t>Unid.</t>
  </si>
  <si>
    <t>Valor Unitário</t>
  </si>
  <si>
    <t>Valor Total</t>
  </si>
  <si>
    <t>1.1</t>
  </si>
  <si>
    <t>m2</t>
  </si>
  <si>
    <t>Total Sub-Item 01</t>
  </si>
  <si>
    <t>2.1</t>
  </si>
  <si>
    <t>2.2</t>
  </si>
  <si>
    <t>m</t>
  </si>
  <si>
    <t>Total Sub-Item 02</t>
  </si>
  <si>
    <t>ESTRUTURA e TELHAMENTO</t>
  </si>
  <si>
    <t>3.1</t>
  </si>
  <si>
    <t>kg</t>
  </si>
  <si>
    <t>SINAPI</t>
  </si>
  <si>
    <t>3.2</t>
  </si>
  <si>
    <t>Total Sub-Item 03</t>
  </si>
  <si>
    <t>4.1</t>
  </si>
  <si>
    <t>Total Sub-Item 04</t>
  </si>
  <si>
    <t>TOTAL</t>
  </si>
  <si>
    <t>TOTAL GERAL</t>
  </si>
  <si>
    <t>Obra: Reforma de Residencia Danificada</t>
  </si>
  <si>
    <t>Endereço: Rua Stela Affini Gajardoni n. 1038 - Vila Isabel Marin</t>
  </si>
  <si>
    <t>Proprietário: Moacir Citro Junior</t>
  </si>
  <si>
    <t>Regime de Execução: Empreitada Global</t>
  </si>
  <si>
    <t>MEMORIAL DESCRITIVO</t>
  </si>
  <si>
    <t>DEMOLIÇÃO/RETIRADA/REINSTALAÇÃO</t>
  </si>
  <si>
    <t>Deverá  ser  realizada  a  demolição  de  concreto  simples  na  residencia,  serão demolidos  os  pisos</t>
  </si>
  <si>
    <t>danificados no interior e exterior da residencia.</t>
  </si>
  <si>
    <t>Será realizada a demolição de revestimento em massa nas paredes internas e externas da residencia</t>
  </si>
  <si>
    <t>Deverá  ser  realizada  a  remoção  de  esquadrias  metalicas,  para que seja possivel a manutenção em</t>
  </si>
  <si>
    <t>paredes</t>
  </si>
  <si>
    <t>Será  realizado  o  serviço  de  reinstalação  de  esquadria  metálica  após  a  restauração  das  paredes e</t>
  </si>
  <si>
    <t>ou trilhos do portão</t>
  </si>
  <si>
    <t>FUNDAÇÃO</t>
  </si>
  <si>
    <t>Deverão ser realizado reforço em fundação através de estaca nega.</t>
  </si>
  <si>
    <t>ALVENARIA</t>
  </si>
  <si>
    <t>Será   realizado  reparos  em  trincas  rasas  com  5mm  de  largura  em  massa  nas  paredes  internas  e</t>
  </si>
  <si>
    <t>externas.</t>
  </si>
  <si>
    <t>ACABAMENTO</t>
  </si>
  <si>
    <t>Será   realizado   a   execução   de  chapisco  no  traço  1:3  (cimento  e  areia  média)  com  espessura  de</t>
  </si>
  <si>
    <t>0,5cm  com  preparo mecanico da argamassa.</t>
  </si>
  <si>
    <t>Deverá   ser   executado   emboço   com    traço  de  1:3  (cimento  e  areia  média),  com  a  espessura  de</t>
  </si>
  <si>
    <t>1,5cm  com  o  seu  preparo  realizado  manualmento  da  argamassa.</t>
  </si>
  <si>
    <t>PISO</t>
  </si>
  <si>
    <t>Deverão  ser  realizados  contrapiso  em  diversos  lugares  do  imovel  em  que  foi  necessarios  ser</t>
  </si>
  <si>
    <t>demolidos.</t>
  </si>
  <si>
    <t>PINTURA</t>
  </si>
  <si>
    <t>Deverão   ser   realizada   nas   paredes   rebocadas   (respeitando   o   periodo   de   cura  do  emboço)   a</t>
  </si>
  <si>
    <t>aplicação  de  fundo  selador   com  o  passe  de  uma  demão.</t>
  </si>
  <si>
    <t>Será   realizado   a   aplicação   de   tinta   em   látex   acrílica  sobre  o  fundo  selador  e  em  mais  alguns</t>
  </si>
  <si>
    <t>pontos  na  residencia,  o  passe  de  duas  demãos</t>
  </si>
  <si>
    <t>DIVERSOS</t>
  </si>
  <si>
    <t>Deverá  ser  realizada  a  remoção  de  entulho  através  de  caçamba  metálica  independentemente  da</t>
  </si>
  <si>
    <t>distancia  do  local  de  despejo  incluindo  tambem  os  serviços  de  carga  e  descarga  do  entulho  da  reforma.</t>
  </si>
  <si>
    <t>Será  realiada  a  limpeza  final  da  obra.</t>
  </si>
  <si>
    <t>Birigui, 26 de Maio de 2014</t>
  </si>
  <si>
    <t>Mauricio Pereira                     Alexandre José Sabino Lasila                    Rubens Franco da Silveira</t>
  </si>
  <si>
    <t>Dir. Depto Obra e Proj.                Secretário Adjunto Obras                                Secretário de Obras</t>
  </si>
  <si>
    <t>Cidade: Birigui - SP</t>
  </si>
  <si>
    <t>DEMOLIÇÕES E RETIRADAS</t>
  </si>
  <si>
    <t>Obra: Execução de Cobertura do prédio do CRÁS IV</t>
  </si>
  <si>
    <t>Proprietário: PREFEITURA MUNICIPAL DE BIRIGUI</t>
  </si>
  <si>
    <t>04.30.020</t>
  </si>
  <si>
    <t>04.02.140</t>
  </si>
  <si>
    <t>1.2</t>
  </si>
  <si>
    <t>Retirada de estrutura metálica remanescente</t>
  </si>
  <si>
    <t>04.03.040</t>
  </si>
  <si>
    <t>1.3</t>
  </si>
  <si>
    <t>Retirada de telhamento em chapa metálica ondulada</t>
  </si>
  <si>
    <t>Remoção de calha ou rufo metálico instalado</t>
  </si>
  <si>
    <t xml:space="preserve">m </t>
  </si>
  <si>
    <t>3.3</t>
  </si>
  <si>
    <t>FDE</t>
  </si>
  <si>
    <t>07.04.040</t>
  </si>
  <si>
    <t>Cumeeira de aço natural liso E = 0,5 mm</t>
  </si>
  <si>
    <t>Endereço: Rua Valério Anhê Ribalta, 730 - Bairro Portal da Pérola II</t>
  </si>
  <si>
    <t>CALHAS, RUFOS E CONDUTORES</t>
  </si>
  <si>
    <t>Tubo PVC rígido branco PxB c/ virola e anel de borracha DN 100 mm inclusive conexões</t>
  </si>
  <si>
    <t>46.02.070</t>
  </si>
  <si>
    <t>ALVENARIA E REVESTIMENTOS</t>
  </si>
  <si>
    <t>04.01.002</t>
  </si>
  <si>
    <t>Alvenaria de tijolo de barro maciço E = 1/2 tijolo</t>
  </si>
  <si>
    <t>4.2</t>
  </si>
  <si>
    <t>Chapisco 1:4 com areia grossa</t>
  </si>
  <si>
    <t>17.02.030</t>
  </si>
  <si>
    <t>4.3</t>
  </si>
  <si>
    <t>Massa única p/ recebimento de pintura em argamassa traço 1:2:8, espessura 20 mm</t>
  </si>
  <si>
    <t>CREA-SP nº 0601431537</t>
  </si>
  <si>
    <t xml:space="preserve"> Eng.º MAURICIO PEREIRA</t>
  </si>
  <si>
    <t xml:space="preserve">                                                                            __________________________________________</t>
  </si>
  <si>
    <t xml:space="preserve">          ROGÉRIO VENÍCIUS COSTA FERNANDES</t>
  </si>
  <si>
    <t xml:space="preserve">                            Secretário de Obras</t>
  </si>
  <si>
    <t>BDI  27,35%</t>
  </si>
  <si>
    <t>08.12.041</t>
  </si>
  <si>
    <t>08.12.022</t>
  </si>
  <si>
    <t xml:space="preserve">FDE </t>
  </si>
  <si>
    <t>Calha em chapa galvanizada nº 26 corte 0,50 m (fornecimento e instalação)</t>
  </si>
  <si>
    <t>2.4</t>
  </si>
  <si>
    <t>2.5</t>
  </si>
  <si>
    <t>Fornecimento de bucha de aço diâmetro 10 mm p/ ancoragem das tesouras</t>
  </si>
  <si>
    <t>COTAÇÃO</t>
  </si>
  <si>
    <t>COMERCIAL</t>
  </si>
  <si>
    <t>unid.</t>
  </si>
  <si>
    <t>2.3</t>
  </si>
  <si>
    <t>h</t>
  </si>
  <si>
    <t>Fabricação e instalação de tesoura (inteira ou meia) em aço, vãos maiores que 6,00 metros e menores que 12,00 metros, incluso içamento</t>
  </si>
  <si>
    <t>Kg</t>
  </si>
  <si>
    <t>Mão de obra de serralheiro p/ fixação das buchas e instalação dos suportes das calhas</t>
  </si>
  <si>
    <t>2.6</t>
  </si>
  <si>
    <t>2.7</t>
  </si>
  <si>
    <t>Suporte das calhas em cantoneira de ferro 1 1/4" x 1/8"</t>
  </si>
  <si>
    <t>Telhamento c/ telha ondulada de aço galvanizado E = 0,5 mm, com até 2 águas, incluso içamento</t>
  </si>
  <si>
    <t>Trama de aço composta por terças p/ telhados até 2 águas p/ telha metálica, incl. transp. vertical</t>
  </si>
  <si>
    <t>Rufo em chapa de aço galvanizado nº 26 corte 50 cm (fornecimento e instalação)</t>
  </si>
  <si>
    <t>CPOS 184</t>
  </si>
  <si>
    <t>(Setenta e Quatro Mil Quinhentos e Oitenta e Três Reais e Cinquenta e Cinco Centavos)</t>
  </si>
  <si>
    <t>Fontes: Tabela SINAPI (Dezembro/2021) c/desonerações, CPOS 184 (Novembro/2.021) c/ desonerações e FDE (Outubro/2.021) c/ desonerações e Cotações Comerciais</t>
  </si>
  <si>
    <t>Birigui,  15 de Fevereiro de 2.022</t>
  </si>
  <si>
    <t>_________________________</t>
  </si>
  <si>
    <t xml:space="preserve"> _____________________________________        _________________________________</t>
  </si>
  <si>
    <t xml:space="preserve">    Eng.º ALEXANDRE J. SABINO LASILA                JAQUELINE LOPES MANOEL</t>
  </si>
  <si>
    <t xml:space="preserve">                      Diretor de Obras                                               Secretária Adjunta de Obras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</si>
</sst>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R$ &quot;* #,##0.00_-;&quot;-R$ &quot;* #,##0.00_-;_-&quot;R$ &quot;* \-??_-;_-@_-"/>
  </numFmts>
  <fonts count="15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  <font>
      <b/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theme="1"/>
      <name val="Times New Roman"/>
      <family val="1"/>
      <charset val="1"/>
    </font>
    <font>
      <b/>
      <sz val="11"/>
      <color theme="1"/>
      <name val="Times New Roman"/>
      <family val="1"/>
      <charset val="1"/>
    </font>
    <font>
      <sz val="10.5"/>
      <color theme="1"/>
      <name val="Times New Roman"/>
      <family val="1"/>
      <charset val="1"/>
    </font>
    <font>
      <sz val="10"/>
      <color theme="1"/>
      <name val="Times New Roman"/>
      <family val="1"/>
      <charset val="1"/>
    </font>
    <font>
      <b/>
      <sz val="12"/>
      <color theme="1"/>
      <name val="Times New Roman"/>
      <family val="1"/>
      <charset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rgb="FF000080"/>
      </right>
      <top style="thin">
        <color rgb="FF000080"/>
      </top>
      <bottom/>
      <diagonal/>
    </border>
    <border>
      <left style="thin">
        <color auto="1"/>
      </left>
      <right style="medium">
        <color rgb="FF000080"/>
      </right>
      <top/>
      <bottom/>
      <diagonal/>
    </border>
    <border>
      <left/>
      <right style="medium">
        <color rgb="FF000080"/>
      </right>
      <top/>
      <bottom/>
      <diagonal/>
    </border>
    <border>
      <left style="thin">
        <color auto="1"/>
      </left>
      <right/>
      <top/>
      <bottom style="medium">
        <color rgb="FF000080"/>
      </bottom>
      <diagonal/>
    </border>
    <border>
      <left/>
      <right/>
      <top/>
      <bottom style="medium">
        <color rgb="FF000080"/>
      </bottom>
      <diagonal/>
    </border>
    <border>
      <left/>
      <right style="medium">
        <color rgb="FF000080"/>
      </right>
      <top/>
      <bottom style="medium">
        <color rgb="FF00008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5" fillId="0" borderId="0" applyBorder="0" applyProtection="0"/>
    <xf numFmtId="9" fontId="5" fillId="0" borderId="0" applyBorder="0" applyProtection="0"/>
  </cellStyleXfs>
  <cellXfs count="81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164" fontId="5" fillId="0" borderId="0" xfId="1" applyBorder="1" applyProtection="1"/>
    <xf numFmtId="0" fontId="0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7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7" xfId="0" applyFont="1" applyBorder="1" applyAlignment="1">
      <alignment wrapText="1"/>
    </xf>
    <xf numFmtId="2" fontId="7" fillId="0" borderId="7" xfId="0" applyNumberFormat="1" applyFont="1" applyBorder="1" applyAlignment="1">
      <alignment horizontal="center"/>
    </xf>
    <xf numFmtId="164" fontId="7" fillId="0" borderId="7" xfId="1" applyFont="1" applyBorder="1" applyAlignment="1" applyProtection="1"/>
    <xf numFmtId="164" fontId="7" fillId="0" borderId="8" xfId="1" applyFont="1" applyBorder="1" applyAlignment="1" applyProtection="1"/>
    <xf numFmtId="164" fontId="8" fillId="0" borderId="8" xfId="1" applyFont="1" applyBorder="1" applyAlignment="1" applyProtection="1"/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wrapText="1"/>
    </xf>
    <xf numFmtId="0" fontId="7" fillId="0" borderId="7" xfId="0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164" fontId="7" fillId="0" borderId="7" xfId="1" applyFont="1" applyBorder="1" applyAlignment="1" applyProtection="1">
      <alignment horizontal="right"/>
    </xf>
    <xf numFmtId="164" fontId="7" fillId="0" borderId="8" xfId="1" applyFont="1" applyBorder="1" applyAlignment="1" applyProtection="1">
      <alignment vertical="center"/>
    </xf>
    <xf numFmtId="0" fontId="7" fillId="0" borderId="7" xfId="0" applyFont="1" applyBorder="1" applyAlignment="1">
      <alignment horizontal="left"/>
    </xf>
    <xf numFmtId="0" fontId="10" fillId="0" borderId="7" xfId="0" applyFont="1" applyBorder="1" applyAlignment="1">
      <alignment horizontal="center" vertical="center"/>
    </xf>
    <xf numFmtId="164" fontId="11" fillId="0" borderId="8" xfId="1" applyFont="1" applyFill="1" applyBorder="1" applyAlignment="1" applyProtection="1"/>
    <xf numFmtId="0" fontId="7" fillId="0" borderId="9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10" fontId="8" fillId="0" borderId="7" xfId="2" applyNumberFormat="1" applyFont="1" applyBorder="1" applyAlignment="1" applyProtection="1">
      <alignment horizontal="right"/>
    </xf>
    <xf numFmtId="164" fontId="11" fillId="3" borderId="8" xfId="1" applyFont="1" applyFill="1" applyBorder="1" applyAlignment="1" applyProtection="1"/>
    <xf numFmtId="0" fontId="8" fillId="0" borderId="9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4" fontId="7" fillId="0" borderId="12" xfId="1" applyFont="1" applyBorder="1" applyAlignment="1" applyProtection="1"/>
    <xf numFmtId="0" fontId="12" fillId="0" borderId="9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/>
    <xf numFmtId="164" fontId="12" fillId="0" borderId="12" xfId="1" applyFont="1" applyBorder="1" applyAlignment="1" applyProtection="1"/>
    <xf numFmtId="0" fontId="12" fillId="0" borderId="9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3" fillId="0" borderId="9" xfId="0" applyFont="1" applyBorder="1" applyAlignment="1">
      <alignment horizontal="left" vertical="center"/>
    </xf>
    <xf numFmtId="0" fontId="13" fillId="0" borderId="0" xfId="0" applyFont="1"/>
    <xf numFmtId="0" fontId="13" fillId="0" borderId="0" xfId="0" applyFont="1" applyAlignment="1">
      <alignment horizontal="left" vertical="center"/>
    </xf>
    <xf numFmtId="164" fontId="13" fillId="0" borderId="12" xfId="1" applyFont="1" applyBorder="1" applyAlignment="1" applyProtection="1"/>
    <xf numFmtId="0" fontId="12" fillId="0" borderId="13" xfId="0" applyFont="1" applyBorder="1" applyAlignment="1">
      <alignment horizontal="left" vertical="center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/>
    <xf numFmtId="0" fontId="12" fillId="0" borderId="14" xfId="0" applyFont="1" applyBorder="1" applyAlignment="1">
      <alignment horizontal="left" wrapText="1"/>
    </xf>
    <xf numFmtId="0" fontId="12" fillId="0" borderId="14" xfId="0" applyFont="1" applyBorder="1" applyAlignment="1">
      <alignment horizontal="left" vertical="center"/>
    </xf>
    <xf numFmtId="164" fontId="12" fillId="0" borderId="14" xfId="1" applyFont="1" applyBorder="1" applyAlignment="1" applyProtection="1">
      <alignment horizontal="right"/>
    </xf>
    <xf numFmtId="164" fontId="13" fillId="0" borderId="15" xfId="1" applyFont="1" applyBorder="1" applyAlignment="1" applyProtection="1"/>
    <xf numFmtId="0" fontId="8" fillId="0" borderId="7" xfId="0" applyFont="1" applyBorder="1" applyAlignment="1">
      <alignment horizontal="right"/>
    </xf>
    <xf numFmtId="0" fontId="7" fillId="0" borderId="7" xfId="0" applyFont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wrapText="1"/>
    </xf>
    <xf numFmtId="164" fontId="8" fillId="2" borderId="3" xfId="1" applyFont="1" applyFill="1" applyBorder="1" applyAlignment="1" applyProtection="1">
      <alignment horizontal="right"/>
    </xf>
    <xf numFmtId="164" fontId="8" fillId="2" borderId="4" xfId="1" applyFont="1" applyFill="1" applyBorder="1" applyAlignment="1" applyProtection="1"/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wrapText="1"/>
    </xf>
    <xf numFmtId="164" fontId="7" fillId="0" borderId="5" xfId="1" applyFont="1" applyBorder="1" applyAlignment="1" applyProtection="1">
      <alignment horizontal="right"/>
    </xf>
    <xf numFmtId="164" fontId="7" fillId="0" borderId="6" xfId="1" applyFont="1" applyBorder="1" applyAlignment="1" applyProtection="1"/>
    <xf numFmtId="0" fontId="14" fillId="0" borderId="0" xfId="0" applyFont="1" applyAlignment="1">
      <alignment horizontal="justify" vertical="center"/>
    </xf>
    <xf numFmtId="0" fontId="8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8" fillId="0" borderId="7" xfId="0" applyFont="1" applyBorder="1" applyAlignment="1">
      <alignment horizontal="right"/>
    </xf>
    <xf numFmtId="0" fontId="8" fillId="0" borderId="1" xfId="0" applyFont="1" applyBorder="1" applyAlignment="1">
      <alignment horizontal="left"/>
    </xf>
    <xf numFmtId="0" fontId="8" fillId="2" borderId="2" xfId="0" applyFont="1" applyFill="1" applyBorder="1" applyAlignment="1">
      <alignment horizontal="center"/>
    </xf>
    <xf numFmtId="0" fontId="8" fillId="0" borderId="16" xfId="0" applyFont="1" applyBorder="1" applyAlignment="1">
      <alignment horizontal="right"/>
    </xf>
    <xf numFmtId="0" fontId="8" fillId="0" borderId="17" xfId="0" applyFont="1" applyBorder="1" applyAlignment="1">
      <alignment horizontal="right"/>
    </xf>
    <xf numFmtId="0" fontId="8" fillId="0" borderId="18" xfId="0" applyFont="1" applyBorder="1" applyAlignment="1">
      <alignment horizontal="right"/>
    </xf>
    <xf numFmtId="0" fontId="0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62"/>
  <sheetViews>
    <sheetView tabSelected="1" view="pageLayout" topLeftCell="A36" zoomScaleNormal="120" workbookViewId="0">
      <selection activeCell="D48" sqref="D48"/>
    </sheetView>
  </sheetViews>
  <sheetFormatPr defaultRowHeight="15" x14ac:dyDescent="0.25"/>
  <cols>
    <col min="1" max="1" width="10.85546875" style="1" customWidth="1"/>
    <col min="2" max="2" width="13.42578125" style="1" customWidth="1"/>
    <col min="3" max="3" width="7.140625" style="1" customWidth="1"/>
    <col min="4" max="4" width="82.85546875" style="2" customWidth="1"/>
    <col min="5" max="5" width="12" style="1" customWidth="1"/>
    <col min="6" max="6" width="7.42578125" style="1" customWidth="1"/>
    <col min="7" max="7" width="15.7109375" style="3" bestFit="1" customWidth="1"/>
    <col min="8" max="8" width="18" style="3" customWidth="1"/>
    <col min="9" max="1025" width="6.140625" style="4"/>
  </cols>
  <sheetData>
    <row r="1" spans="1:1024" x14ac:dyDescent="0.25">
      <c r="A1" s="12"/>
      <c r="B1" s="12"/>
      <c r="C1" s="12"/>
      <c r="D1" s="12"/>
      <c r="E1" s="12"/>
      <c r="F1" s="12"/>
      <c r="G1" s="12"/>
      <c r="H1" s="12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x14ac:dyDescent="0.25">
      <c r="A2" s="12"/>
      <c r="B2" s="12"/>
      <c r="C2" s="12"/>
      <c r="D2" s="12"/>
      <c r="E2" s="12"/>
      <c r="F2" s="12"/>
      <c r="G2" s="12"/>
      <c r="H2" s="1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x14ac:dyDescent="0.25">
      <c r="A3" s="12"/>
      <c r="B3" s="12"/>
      <c r="C3" s="12"/>
      <c r="D3" s="12"/>
      <c r="E3" s="12"/>
      <c r="F3" s="12"/>
      <c r="G3" s="12"/>
      <c r="H3" s="12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x14ac:dyDescent="0.25">
      <c r="A4" s="12"/>
      <c r="B4" s="12"/>
      <c r="C4" s="12"/>
      <c r="D4" s="12"/>
      <c r="E4" s="12"/>
      <c r="F4" s="12"/>
      <c r="G4" s="12"/>
      <c r="H4" s="12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25">
      <c r="A5" s="71" t="s">
        <v>66</v>
      </c>
      <c r="B5" s="71"/>
      <c r="C5" s="71"/>
      <c r="D5" s="71"/>
      <c r="E5" s="71"/>
      <c r="F5" s="71"/>
      <c r="G5" s="71"/>
      <c r="H5" s="71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x14ac:dyDescent="0.25">
      <c r="A6" s="71"/>
      <c r="B6" s="71"/>
      <c r="C6" s="71"/>
      <c r="D6" s="71"/>
      <c r="E6" s="71"/>
      <c r="F6" s="71"/>
      <c r="G6" s="71"/>
      <c r="H6" s="71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x14ac:dyDescent="0.25">
      <c r="A7" s="71" t="s">
        <v>81</v>
      </c>
      <c r="B7" s="71"/>
      <c r="C7" s="71"/>
      <c r="D7" s="71"/>
      <c r="E7" s="71"/>
      <c r="F7" s="71"/>
      <c r="G7" s="71"/>
      <c r="H7" s="71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x14ac:dyDescent="0.25">
      <c r="A8" s="71"/>
      <c r="B8" s="71"/>
      <c r="C8" s="71"/>
      <c r="D8" s="71"/>
      <c r="E8" s="71"/>
      <c r="F8" s="71"/>
      <c r="G8" s="71"/>
      <c r="H8" s="71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x14ac:dyDescent="0.25">
      <c r="A9" s="71" t="s">
        <v>64</v>
      </c>
      <c r="B9" s="71"/>
      <c r="C9" s="71"/>
      <c r="D9" s="71"/>
      <c r="E9" s="71"/>
      <c r="F9" s="71"/>
      <c r="G9" s="71"/>
      <c r="H9" s="71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x14ac:dyDescent="0.25">
      <c r="A10" s="71"/>
      <c r="B10" s="71"/>
      <c r="C10" s="71"/>
      <c r="D10" s="71"/>
      <c r="E10" s="71"/>
      <c r="F10" s="71"/>
      <c r="G10" s="71"/>
      <c r="H10" s="71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x14ac:dyDescent="0.25">
      <c r="A11" s="71" t="s">
        <v>67</v>
      </c>
      <c r="B11" s="71"/>
      <c r="C11" s="71"/>
      <c r="D11" s="71"/>
      <c r="E11" s="71"/>
      <c r="F11" s="71"/>
      <c r="G11" s="71"/>
      <c r="H11" s="7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.75" thickBot="1" x14ac:dyDescent="0.3">
      <c r="A12" s="71"/>
      <c r="B12" s="71"/>
      <c r="C12" s="71"/>
      <c r="D12" s="71"/>
      <c r="E12" s="71"/>
      <c r="F12" s="71"/>
      <c r="G12" s="71"/>
      <c r="H12" s="71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24" customHeight="1" x14ac:dyDescent="0.25">
      <c r="A13" s="72" t="s">
        <v>0</v>
      </c>
      <c r="B13" s="72"/>
      <c r="C13" s="72"/>
      <c r="D13" s="72"/>
      <c r="E13" s="72"/>
      <c r="F13" s="72"/>
      <c r="G13" s="72"/>
      <c r="H13" s="72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4.75" customHeight="1" x14ac:dyDescent="0.25">
      <c r="A14" s="58" t="s">
        <v>1</v>
      </c>
      <c r="B14" s="58" t="s">
        <v>2</v>
      </c>
      <c r="C14" s="58" t="s">
        <v>3</v>
      </c>
      <c r="D14" s="59" t="s">
        <v>4</v>
      </c>
      <c r="E14" s="58" t="s">
        <v>5</v>
      </c>
      <c r="F14" s="58" t="s">
        <v>6</v>
      </c>
      <c r="G14" s="60" t="s">
        <v>7</v>
      </c>
      <c r="H14" s="61" t="s">
        <v>8</v>
      </c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16.5" customHeight="1" x14ac:dyDescent="0.25">
      <c r="A15" s="13"/>
      <c r="B15" s="13"/>
      <c r="C15" s="62">
        <v>1</v>
      </c>
      <c r="D15" s="63" t="s">
        <v>65</v>
      </c>
      <c r="E15" s="13"/>
      <c r="F15" s="13"/>
      <c r="G15" s="64"/>
      <c r="H15" s="6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x14ac:dyDescent="0.25">
      <c r="A16" s="14" t="s">
        <v>120</v>
      </c>
      <c r="B16" s="15" t="s">
        <v>68</v>
      </c>
      <c r="C16" s="13" t="s">
        <v>9</v>
      </c>
      <c r="D16" s="16" t="s">
        <v>75</v>
      </c>
      <c r="E16" s="17">
        <v>25.77</v>
      </c>
      <c r="F16" s="15" t="s">
        <v>76</v>
      </c>
      <c r="G16" s="18">
        <v>3.34</v>
      </c>
      <c r="H16" s="19">
        <f>G16*E16</f>
        <v>86.071799999999996</v>
      </c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x14ac:dyDescent="0.25">
      <c r="A17" s="14" t="s">
        <v>120</v>
      </c>
      <c r="B17" s="15" t="s">
        <v>72</v>
      </c>
      <c r="C17" s="13" t="s">
        <v>70</v>
      </c>
      <c r="D17" s="16" t="s">
        <v>74</v>
      </c>
      <c r="E17" s="17">
        <v>136.11000000000001</v>
      </c>
      <c r="F17" s="15" t="s">
        <v>10</v>
      </c>
      <c r="G17" s="18">
        <v>5.81</v>
      </c>
      <c r="H17" s="19">
        <f t="shared" ref="H17" si="0">G17*E17</f>
        <v>790.79910000000007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x14ac:dyDescent="0.25">
      <c r="A18" s="14" t="s">
        <v>120</v>
      </c>
      <c r="B18" s="15" t="s">
        <v>69</v>
      </c>
      <c r="C18" s="13" t="s">
        <v>73</v>
      </c>
      <c r="D18" s="16" t="s">
        <v>71</v>
      </c>
      <c r="E18" s="17">
        <v>772.81</v>
      </c>
      <c r="F18" s="15" t="s">
        <v>18</v>
      </c>
      <c r="G18" s="18">
        <v>1.75</v>
      </c>
      <c r="H18" s="19">
        <f t="shared" ref="H18" si="1">G18*E18</f>
        <v>1352.4175</v>
      </c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x14ac:dyDescent="0.25">
      <c r="A19" s="14"/>
      <c r="B19" s="15"/>
      <c r="C19" s="13"/>
      <c r="D19" s="73" t="s">
        <v>11</v>
      </c>
      <c r="E19" s="74"/>
      <c r="F19" s="74"/>
      <c r="G19" s="75"/>
      <c r="H19" s="20">
        <f>SUM(H16:H18)</f>
        <v>2229.2884000000004</v>
      </c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x14ac:dyDescent="0.25">
      <c r="A20" s="14"/>
      <c r="B20" s="15"/>
      <c r="C20" s="21"/>
      <c r="D20" s="22"/>
      <c r="E20" s="17"/>
      <c r="F20" s="15"/>
      <c r="G20" s="18"/>
      <c r="H20" s="19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"/>
      <c r="B21" s="23"/>
      <c r="C21" s="21">
        <v>2</v>
      </c>
      <c r="D21" s="22" t="s">
        <v>16</v>
      </c>
      <c r="E21" s="24"/>
      <c r="F21" s="23"/>
      <c r="G21" s="25"/>
      <c r="H21" s="19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29.25" customHeight="1" x14ac:dyDescent="0.25">
      <c r="A22" s="14" t="s">
        <v>19</v>
      </c>
      <c r="B22" s="23">
        <v>100378</v>
      </c>
      <c r="C22" s="23" t="s">
        <v>12</v>
      </c>
      <c r="D22" s="16" t="s">
        <v>111</v>
      </c>
      <c r="E22" s="24">
        <v>836.43</v>
      </c>
      <c r="F22" s="23" t="s">
        <v>112</v>
      </c>
      <c r="G22" s="25">
        <v>12.08</v>
      </c>
      <c r="H22" s="26">
        <f>E22*G22</f>
        <v>10104.0744</v>
      </c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18.75" customHeight="1" x14ac:dyDescent="0.25">
      <c r="A23" s="14" t="s">
        <v>106</v>
      </c>
      <c r="B23" s="23" t="s">
        <v>107</v>
      </c>
      <c r="C23" s="23" t="s">
        <v>13</v>
      </c>
      <c r="D23" s="16" t="s">
        <v>105</v>
      </c>
      <c r="E23" s="24">
        <v>12</v>
      </c>
      <c r="F23" s="23" t="s">
        <v>108</v>
      </c>
      <c r="G23" s="25">
        <v>11</v>
      </c>
      <c r="H23" s="26">
        <f>G23*E23</f>
        <v>132</v>
      </c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18.75" customHeight="1" x14ac:dyDescent="0.25">
      <c r="A24" s="14" t="s">
        <v>19</v>
      </c>
      <c r="B24" s="23">
        <v>6110</v>
      </c>
      <c r="C24" s="23" t="s">
        <v>109</v>
      </c>
      <c r="D24" s="16" t="s">
        <v>113</v>
      </c>
      <c r="E24" s="24">
        <v>10</v>
      </c>
      <c r="F24" s="23" t="s">
        <v>110</v>
      </c>
      <c r="G24" s="25">
        <v>17.07</v>
      </c>
      <c r="H24" s="26">
        <f>G24*E24</f>
        <v>170.7</v>
      </c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18" customHeight="1" x14ac:dyDescent="0.25">
      <c r="A25" s="14" t="s">
        <v>19</v>
      </c>
      <c r="B25" s="23">
        <v>92580</v>
      </c>
      <c r="C25" s="23" t="s">
        <v>103</v>
      </c>
      <c r="D25" s="27" t="s">
        <v>118</v>
      </c>
      <c r="E25" s="24">
        <v>237.68</v>
      </c>
      <c r="F25" s="23" t="s">
        <v>10</v>
      </c>
      <c r="G25" s="25">
        <v>53.86</v>
      </c>
      <c r="H25" s="26">
        <f t="shared" ref="H25" si="2">E25*G25</f>
        <v>12801.444800000001</v>
      </c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30" customHeight="1" x14ac:dyDescent="0.25">
      <c r="A26" s="14" t="s">
        <v>19</v>
      </c>
      <c r="B26" s="23">
        <v>94213</v>
      </c>
      <c r="C26" s="23" t="s">
        <v>104</v>
      </c>
      <c r="D26" s="16" t="s">
        <v>117</v>
      </c>
      <c r="E26" s="24">
        <v>237.68</v>
      </c>
      <c r="F26" s="23" t="s">
        <v>10</v>
      </c>
      <c r="G26" s="25">
        <v>95.9</v>
      </c>
      <c r="H26" s="26">
        <f>G26*E26</f>
        <v>22793.512000000002</v>
      </c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16.5" customHeight="1" x14ac:dyDescent="0.25">
      <c r="A27" s="14" t="s">
        <v>78</v>
      </c>
      <c r="B27" s="23" t="s">
        <v>79</v>
      </c>
      <c r="C27" s="23" t="s">
        <v>114</v>
      </c>
      <c r="D27" s="16" t="s">
        <v>80</v>
      </c>
      <c r="E27" s="24">
        <v>22.82</v>
      </c>
      <c r="F27" s="23" t="s">
        <v>14</v>
      </c>
      <c r="G27" s="25">
        <v>80.569999999999993</v>
      </c>
      <c r="H27" s="26">
        <f>G27*E27</f>
        <v>1838.6073999999999</v>
      </c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16.5" customHeight="1" x14ac:dyDescent="0.25">
      <c r="A28" s="14" t="s">
        <v>19</v>
      </c>
      <c r="B28" s="23">
        <v>100378</v>
      </c>
      <c r="C28" s="14" t="s">
        <v>115</v>
      </c>
      <c r="D28" s="57" t="s">
        <v>116</v>
      </c>
      <c r="E28" s="23">
        <v>5.28</v>
      </c>
      <c r="F28" s="16" t="s">
        <v>18</v>
      </c>
      <c r="G28" s="25">
        <v>12.08</v>
      </c>
      <c r="H28" s="26">
        <f>G28*E28</f>
        <v>63.782400000000003</v>
      </c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16.5" customHeight="1" x14ac:dyDescent="0.25">
      <c r="A29" s="14"/>
      <c r="B29" s="23"/>
      <c r="C29" s="23"/>
      <c r="D29" s="73" t="s">
        <v>15</v>
      </c>
      <c r="E29" s="74"/>
      <c r="F29" s="74"/>
      <c r="G29" s="75"/>
      <c r="H29" s="20">
        <f>SUM(H22:H28)</f>
        <v>47904.120999999999</v>
      </c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16.5" customHeight="1" x14ac:dyDescent="0.25">
      <c r="A30" s="14"/>
      <c r="B30" s="23"/>
      <c r="C30" s="23"/>
      <c r="D30" s="66"/>
      <c r="E30" s="24"/>
      <c r="F30" s="23"/>
      <c r="G30" s="25"/>
      <c r="H30" s="26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16.5" customHeight="1" x14ac:dyDescent="0.25">
      <c r="A31" s="14"/>
      <c r="B31" s="23"/>
      <c r="C31" s="21">
        <v>3</v>
      </c>
      <c r="D31" s="22" t="s">
        <v>82</v>
      </c>
      <c r="E31" s="24"/>
      <c r="F31" s="23"/>
      <c r="G31" s="25"/>
      <c r="H31" s="26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16.5" customHeight="1" x14ac:dyDescent="0.25">
      <c r="A32" s="14" t="s">
        <v>78</v>
      </c>
      <c r="B32" s="23" t="s">
        <v>100</v>
      </c>
      <c r="C32" s="23" t="s">
        <v>17</v>
      </c>
      <c r="D32" s="16" t="s">
        <v>102</v>
      </c>
      <c r="E32" s="24">
        <v>46.16</v>
      </c>
      <c r="F32" s="23" t="s">
        <v>14</v>
      </c>
      <c r="G32" s="25">
        <v>109.12</v>
      </c>
      <c r="H32" s="26">
        <f>E32*G32</f>
        <v>5036.9791999999998</v>
      </c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16.5" customHeight="1" x14ac:dyDescent="0.25">
      <c r="A33" s="14" t="s">
        <v>101</v>
      </c>
      <c r="B33" s="23" t="s">
        <v>99</v>
      </c>
      <c r="C33" s="23" t="s">
        <v>20</v>
      </c>
      <c r="D33" s="16" t="s">
        <v>119</v>
      </c>
      <c r="E33" s="24">
        <v>28.21</v>
      </c>
      <c r="F33" s="23" t="s">
        <v>14</v>
      </c>
      <c r="G33" s="25">
        <v>65.680000000000007</v>
      </c>
      <c r="H33" s="26">
        <f>E33*G33</f>
        <v>1852.8328000000004</v>
      </c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16.5" customHeight="1" x14ac:dyDescent="0.25">
      <c r="A34" s="14" t="s">
        <v>120</v>
      </c>
      <c r="B34" s="23" t="s">
        <v>84</v>
      </c>
      <c r="C34" s="23" t="s">
        <v>77</v>
      </c>
      <c r="D34" s="16" t="s">
        <v>83</v>
      </c>
      <c r="E34" s="24">
        <v>2.75</v>
      </c>
      <c r="F34" s="23" t="s">
        <v>14</v>
      </c>
      <c r="G34" s="25">
        <v>65.55</v>
      </c>
      <c r="H34" s="26">
        <f>E34*G34</f>
        <v>180.26249999999999</v>
      </c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s="5" customFormat="1" x14ac:dyDescent="0.25">
      <c r="A35" s="14"/>
      <c r="B35" s="23"/>
      <c r="C35" s="23"/>
      <c r="D35" s="70" t="s">
        <v>21</v>
      </c>
      <c r="E35" s="70"/>
      <c r="F35" s="70"/>
      <c r="G35" s="70"/>
      <c r="H35" s="20">
        <f>SUM(H32:H34)</f>
        <v>7070.0744999999997</v>
      </c>
    </row>
    <row r="36" spans="1:1024" s="5" customFormat="1" x14ac:dyDescent="0.25">
      <c r="A36" s="14"/>
      <c r="B36" s="23"/>
      <c r="C36" s="23"/>
      <c r="D36" s="56"/>
      <c r="E36" s="56"/>
      <c r="F36" s="56"/>
      <c r="G36" s="56"/>
      <c r="H36" s="20"/>
    </row>
    <row r="37" spans="1:1024" x14ac:dyDescent="0.25">
      <c r="A37" s="14"/>
      <c r="B37" s="23"/>
      <c r="C37" s="21">
        <v>4</v>
      </c>
      <c r="D37" s="22" t="s">
        <v>85</v>
      </c>
      <c r="E37" s="24"/>
      <c r="F37" s="23"/>
      <c r="G37" s="25"/>
      <c r="H37" s="19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x14ac:dyDescent="0.25">
      <c r="A38" s="14" t="s">
        <v>78</v>
      </c>
      <c r="B38" s="23" t="s">
        <v>86</v>
      </c>
      <c r="C38" s="23" t="s">
        <v>22</v>
      </c>
      <c r="D38" s="16" t="s">
        <v>87</v>
      </c>
      <c r="E38" s="24">
        <v>10.210000000000001</v>
      </c>
      <c r="F38" s="23" t="s">
        <v>10</v>
      </c>
      <c r="G38" s="25">
        <v>98.71</v>
      </c>
      <c r="H38" s="19">
        <f>G38*E38</f>
        <v>1007.8291</v>
      </c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x14ac:dyDescent="0.25">
      <c r="A39" s="14" t="s">
        <v>120</v>
      </c>
      <c r="B39" s="23" t="s">
        <v>90</v>
      </c>
      <c r="C39" s="23" t="s">
        <v>88</v>
      </c>
      <c r="D39" s="16" t="s">
        <v>89</v>
      </c>
      <c r="E39" s="24">
        <v>10.210000000000001</v>
      </c>
      <c r="F39" s="23" t="s">
        <v>10</v>
      </c>
      <c r="G39" s="25">
        <v>4.6500000000000004</v>
      </c>
      <c r="H39" s="19">
        <f>G39*E39</f>
        <v>47.476500000000009</v>
      </c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x14ac:dyDescent="0.25">
      <c r="A40" s="14" t="s">
        <v>19</v>
      </c>
      <c r="B40" s="23">
        <v>87529</v>
      </c>
      <c r="C40" s="23" t="s">
        <v>91</v>
      </c>
      <c r="D40" s="16" t="s">
        <v>92</v>
      </c>
      <c r="E40" s="24">
        <v>10.210000000000001</v>
      </c>
      <c r="F40" s="23" t="s">
        <v>10</v>
      </c>
      <c r="G40" s="25">
        <v>30.07</v>
      </c>
      <c r="H40" s="19">
        <f>G40*E40</f>
        <v>307.0147</v>
      </c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x14ac:dyDescent="0.25">
      <c r="A41" s="28"/>
      <c r="B41" s="23"/>
      <c r="C41" s="23"/>
      <c r="D41" s="70" t="s">
        <v>23</v>
      </c>
      <c r="E41" s="70"/>
      <c r="F41" s="70"/>
      <c r="G41" s="70"/>
      <c r="H41" s="20">
        <f>SUM(H38:H40)</f>
        <v>1362.3203000000001</v>
      </c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ht="15.75" x14ac:dyDescent="0.25">
      <c r="A42" s="70" t="s">
        <v>24</v>
      </c>
      <c r="B42" s="70"/>
      <c r="C42" s="70"/>
      <c r="D42" s="70"/>
      <c r="E42" s="70"/>
      <c r="F42" s="70"/>
      <c r="G42" s="70"/>
      <c r="H42" s="29">
        <f>SUM(H15:H41)/2</f>
        <v>58565.804200000013</v>
      </c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s="6" customFormat="1" ht="15.75" x14ac:dyDescent="0.25">
      <c r="A43" s="30"/>
      <c r="B43" s="31"/>
      <c r="C43" s="31"/>
      <c r="D43" s="31"/>
      <c r="E43" s="32"/>
      <c r="F43" s="32"/>
      <c r="G43" s="33" t="s">
        <v>98</v>
      </c>
      <c r="H43" s="29">
        <f>0.2735*H42</f>
        <v>16017.747448700005</v>
      </c>
    </row>
    <row r="44" spans="1:1024" ht="15.75" x14ac:dyDescent="0.25">
      <c r="A44" s="70" t="s">
        <v>25</v>
      </c>
      <c r="B44" s="70"/>
      <c r="C44" s="70"/>
      <c r="D44" s="70"/>
      <c r="E44" s="70"/>
      <c r="F44" s="70"/>
      <c r="G44" s="70"/>
      <c r="H44" s="34">
        <f>H42+H43</f>
        <v>74583.551648700013</v>
      </c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 x14ac:dyDescent="0.25">
      <c r="A45" s="67" t="s">
        <v>121</v>
      </c>
      <c r="B45" s="67"/>
      <c r="C45" s="67"/>
      <c r="D45" s="67"/>
      <c r="E45" s="67"/>
      <c r="F45" s="67"/>
      <c r="G45" s="67"/>
      <c r="H45" s="67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 x14ac:dyDescent="0.25">
      <c r="A46" s="68" t="s">
        <v>122</v>
      </c>
      <c r="B46" s="68"/>
      <c r="C46" s="68"/>
      <c r="D46" s="68"/>
      <c r="E46" s="68"/>
      <c r="F46" s="68"/>
      <c r="G46" s="68"/>
      <c r="H46" s="68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 s="4" customFormat="1" x14ac:dyDescent="0.25">
      <c r="A47" s="35"/>
      <c r="B47" s="36"/>
      <c r="C47" s="31"/>
      <c r="D47" s="31"/>
      <c r="E47" s="32"/>
      <c r="F47" s="32"/>
      <c r="G47" s="12"/>
      <c r="H47" s="37"/>
    </row>
    <row r="48" spans="1:1024" s="4" customFormat="1" x14ac:dyDescent="0.25">
      <c r="A48" s="35"/>
      <c r="B48" s="36"/>
      <c r="C48" s="31"/>
      <c r="D48" s="31"/>
      <c r="E48" s="32"/>
      <c r="F48" s="32"/>
      <c r="G48" s="12"/>
      <c r="H48" s="37"/>
    </row>
    <row r="49" spans="1:8" s="4" customFormat="1" x14ac:dyDescent="0.25">
      <c r="A49" s="35"/>
      <c r="B49" s="36"/>
      <c r="C49" s="31"/>
      <c r="D49" s="31"/>
      <c r="E49" s="32"/>
      <c r="F49" s="32"/>
      <c r="G49" s="12"/>
      <c r="H49" s="37"/>
    </row>
    <row r="50" spans="1:8" x14ac:dyDescent="0.25">
      <c r="A50" s="38"/>
      <c r="B50" s="39"/>
      <c r="C50" s="69" t="s">
        <v>123</v>
      </c>
      <c r="D50" s="69"/>
      <c r="E50" s="69"/>
      <c r="F50" s="69"/>
      <c r="G50" s="41"/>
      <c r="H50" s="42"/>
    </row>
    <row r="51" spans="1:8" x14ac:dyDescent="0.25">
      <c r="A51" s="38"/>
      <c r="B51" s="39"/>
      <c r="C51" s="39"/>
      <c r="D51" s="39"/>
      <c r="E51" s="40"/>
      <c r="F51" s="40"/>
      <c r="G51" s="41"/>
      <c r="H51" s="42"/>
    </row>
    <row r="52" spans="1:8" x14ac:dyDescent="0.25">
      <c r="A52" s="38"/>
      <c r="B52" s="39"/>
      <c r="C52" s="39"/>
      <c r="D52" s="39"/>
      <c r="E52" s="40"/>
      <c r="F52" s="40"/>
      <c r="G52" s="41"/>
      <c r="H52" s="42"/>
    </row>
    <row r="53" spans="1:8" x14ac:dyDescent="0.25">
      <c r="A53" s="38"/>
      <c r="B53" s="39"/>
      <c r="C53" s="39"/>
      <c r="D53" s="39"/>
      <c r="E53" s="40"/>
      <c r="F53" s="40"/>
      <c r="G53" s="41"/>
      <c r="H53" s="42"/>
    </row>
    <row r="54" spans="1:8" x14ac:dyDescent="0.25">
      <c r="A54" s="38"/>
      <c r="B54" s="39"/>
      <c r="C54" s="39"/>
      <c r="D54" s="39"/>
      <c r="E54" s="40"/>
      <c r="F54" s="40"/>
      <c r="G54" s="41"/>
      <c r="H54" s="42"/>
    </row>
    <row r="55" spans="1:8" x14ac:dyDescent="0.25">
      <c r="A55" s="38"/>
      <c r="B55" s="39"/>
      <c r="C55" s="39"/>
      <c r="D55" s="39"/>
      <c r="E55" s="40"/>
      <c r="F55" s="40"/>
      <c r="G55" s="41"/>
      <c r="H55" s="42"/>
    </row>
    <row r="56" spans="1:8" x14ac:dyDescent="0.25">
      <c r="A56" s="38"/>
      <c r="B56" s="39"/>
      <c r="C56" s="39"/>
      <c r="D56" s="39"/>
      <c r="E56" s="40"/>
      <c r="F56" s="40"/>
      <c r="G56" s="41"/>
      <c r="H56" s="42"/>
    </row>
    <row r="57" spans="1:8" x14ac:dyDescent="0.25">
      <c r="A57" s="43" t="s">
        <v>124</v>
      </c>
      <c r="B57" s="39"/>
      <c r="C57" s="39"/>
      <c r="D57" s="44" t="s">
        <v>125</v>
      </c>
      <c r="E57" s="40" t="s">
        <v>95</v>
      </c>
      <c r="F57" s="40"/>
      <c r="G57" s="41"/>
      <c r="H57" s="42"/>
    </row>
    <row r="58" spans="1:8" x14ac:dyDescent="0.25">
      <c r="A58" s="45" t="s">
        <v>94</v>
      </c>
      <c r="B58" s="46"/>
      <c r="C58" s="46"/>
      <c r="D58" s="47" t="s">
        <v>126</v>
      </c>
      <c r="E58" s="47" t="s">
        <v>96</v>
      </c>
      <c r="F58" s="46"/>
      <c r="G58" s="46"/>
      <c r="H58" s="48"/>
    </row>
    <row r="59" spans="1:8" ht="15.75" thickBot="1" x14ac:dyDescent="0.3">
      <c r="A59" s="49" t="s">
        <v>93</v>
      </c>
      <c r="B59" s="50"/>
      <c r="C59" s="51"/>
      <c r="D59" s="52" t="s">
        <v>127</v>
      </c>
      <c r="E59" s="53" t="s">
        <v>97</v>
      </c>
      <c r="F59" s="50"/>
      <c r="G59" s="54"/>
      <c r="H59" s="55"/>
    </row>
    <row r="60" spans="1:8" x14ac:dyDescent="0.25">
      <c r="F60"/>
    </row>
    <row r="61" spans="1:8" x14ac:dyDescent="0.25">
      <c r="F61"/>
    </row>
    <row r="62" spans="1:8" x14ac:dyDescent="0.25">
      <c r="F62" s="7"/>
    </row>
  </sheetData>
  <mergeCells count="18">
    <mergeCell ref="D41:G41"/>
    <mergeCell ref="A5:H5"/>
    <mergeCell ref="A7:H7"/>
    <mergeCell ref="A11:H11"/>
    <mergeCell ref="A13:H13"/>
    <mergeCell ref="D19:G19"/>
    <mergeCell ref="D35:G35"/>
    <mergeCell ref="D29:G29"/>
    <mergeCell ref="A9:H9"/>
    <mergeCell ref="A6:H6"/>
    <mergeCell ref="A8:H8"/>
    <mergeCell ref="A10:H10"/>
    <mergeCell ref="A12:H12"/>
    <mergeCell ref="A45:H45"/>
    <mergeCell ref="A46:H46"/>
    <mergeCell ref="C50:F50"/>
    <mergeCell ref="A42:G42"/>
    <mergeCell ref="A44:G44"/>
  </mergeCells>
  <printOptions horizontalCentered="1"/>
  <pageMargins left="0.86614173228346458" right="0.31496062992125984" top="1.5748031496062993" bottom="0.62992125984251968" header="0.39370078740157483" footer="0.51181102362204722"/>
  <pageSetup paperSize="9" scale="80" firstPageNumber="0" fitToHeight="0" orientation="landscape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4"/>
  <sheetViews>
    <sheetView zoomScaleNormal="100" workbookViewId="0">
      <selection activeCell="A56" sqref="A56"/>
    </sheetView>
  </sheetViews>
  <sheetFormatPr defaultRowHeight="15" x14ac:dyDescent="0.25"/>
  <cols>
    <col min="1" max="1025" width="8.42578125"/>
  </cols>
  <sheetData>
    <row r="1" spans="1:10" ht="8.4499999999999993" customHeight="1" x14ac:dyDescent="0.25"/>
    <row r="2" spans="1:10" x14ac:dyDescent="0.25">
      <c r="A2" s="76" t="s">
        <v>26</v>
      </c>
      <c r="B2" s="76"/>
      <c r="C2" s="76"/>
      <c r="D2" s="76"/>
      <c r="E2" s="76"/>
      <c r="F2" s="76"/>
      <c r="G2" s="76"/>
      <c r="H2" s="76"/>
      <c r="I2" s="76"/>
    </row>
    <row r="3" spans="1:10" ht="8.4499999999999993" customHeight="1" x14ac:dyDescent="0.25">
      <c r="A3" s="8"/>
      <c r="B3" s="8"/>
      <c r="C3" s="8"/>
      <c r="D3" s="8"/>
      <c r="E3" s="8"/>
      <c r="F3" s="8"/>
      <c r="G3" s="8"/>
      <c r="H3" s="8"/>
      <c r="I3" s="8"/>
    </row>
    <row r="4" spans="1:10" x14ac:dyDescent="0.25">
      <c r="A4" s="76" t="s">
        <v>27</v>
      </c>
      <c r="B4" s="76"/>
      <c r="C4" s="76"/>
      <c r="D4" s="76"/>
      <c r="E4" s="76"/>
      <c r="F4" s="76"/>
      <c r="G4" s="76"/>
      <c r="H4" s="76"/>
      <c r="I4" s="76"/>
    </row>
    <row r="5" spans="1:10" ht="8.4499999999999993" customHeight="1" x14ac:dyDescent="0.25">
      <c r="A5" s="8"/>
      <c r="B5" s="8"/>
      <c r="C5" s="8"/>
      <c r="D5" s="8"/>
      <c r="E5" s="8"/>
      <c r="F5" s="8"/>
      <c r="G5" s="8"/>
      <c r="H5" s="8"/>
      <c r="I5" s="8"/>
    </row>
    <row r="6" spans="1:10" x14ac:dyDescent="0.25">
      <c r="A6" s="76" t="s">
        <v>28</v>
      </c>
      <c r="B6" s="76"/>
      <c r="C6" s="76"/>
      <c r="D6" s="76"/>
      <c r="E6" s="76"/>
      <c r="F6" s="76"/>
      <c r="G6" s="76"/>
      <c r="H6" s="76"/>
      <c r="I6" s="76"/>
    </row>
    <row r="7" spans="1:10" ht="8.4499999999999993" customHeight="1" x14ac:dyDescent="0.25">
      <c r="A7" s="8"/>
      <c r="B7" s="8"/>
      <c r="C7" s="8"/>
      <c r="D7" s="8"/>
      <c r="E7" s="8"/>
      <c r="F7" s="8"/>
      <c r="G7" s="8"/>
      <c r="H7" s="8"/>
      <c r="I7" s="8"/>
    </row>
    <row r="8" spans="1:10" x14ac:dyDescent="0.25">
      <c r="A8" s="76" t="s">
        <v>29</v>
      </c>
      <c r="B8" s="76"/>
      <c r="C8" s="76"/>
      <c r="D8" s="76"/>
      <c r="E8" s="76"/>
      <c r="F8" s="76"/>
      <c r="G8" s="76"/>
      <c r="H8" s="76"/>
      <c r="I8" s="76"/>
    </row>
    <row r="9" spans="1:10" ht="8.4499999999999993" customHeight="1" x14ac:dyDescent="0.25">
      <c r="A9" s="9"/>
      <c r="B9" s="8"/>
      <c r="C9" s="8"/>
      <c r="D9" s="8"/>
      <c r="E9" s="8"/>
      <c r="F9" s="8"/>
      <c r="G9" s="8"/>
      <c r="H9" s="8"/>
      <c r="I9" s="8"/>
    </row>
    <row r="10" spans="1:10" x14ac:dyDescent="0.25">
      <c r="A10" s="10"/>
    </row>
    <row r="12" spans="1:10" ht="18.75" x14ac:dyDescent="0.3">
      <c r="A12" s="80" t="s">
        <v>30</v>
      </c>
      <c r="B12" s="80"/>
      <c r="C12" s="80"/>
      <c r="D12" s="80"/>
      <c r="E12" s="80"/>
      <c r="F12" s="80"/>
      <c r="G12" s="80"/>
      <c r="H12" s="80"/>
      <c r="I12" s="80"/>
      <c r="J12" s="80"/>
    </row>
    <row r="13" spans="1:10" ht="17.100000000000001" customHeight="1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spans="1:10" x14ac:dyDescent="0.25">
      <c r="A14" s="77" t="s">
        <v>31</v>
      </c>
      <c r="B14" s="77"/>
      <c r="C14" s="77"/>
      <c r="D14" s="77"/>
      <c r="E14" s="77"/>
      <c r="F14" s="77"/>
      <c r="G14" s="77"/>
      <c r="H14" s="77"/>
      <c r="I14" s="77"/>
      <c r="J14" s="77"/>
    </row>
    <row r="15" spans="1:10" ht="4.3499999999999996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</row>
    <row r="16" spans="1:10" ht="17.100000000000001" customHeight="1" x14ac:dyDescent="0.25">
      <c r="A16" s="76" t="s">
        <v>32</v>
      </c>
      <c r="B16" s="76"/>
      <c r="C16" s="76"/>
      <c r="D16" s="76"/>
      <c r="E16" s="76"/>
      <c r="F16" s="76"/>
      <c r="G16" s="76"/>
      <c r="H16" s="76"/>
      <c r="I16" s="76"/>
      <c r="J16" s="76"/>
    </row>
    <row r="17" spans="1:10" ht="17.100000000000001" customHeight="1" x14ac:dyDescent="0.25">
      <c r="A17" s="76" t="s">
        <v>33</v>
      </c>
      <c r="B17" s="76"/>
      <c r="C17" s="76"/>
      <c r="D17" s="76"/>
      <c r="E17" s="76"/>
      <c r="F17" s="76"/>
      <c r="G17" s="76"/>
      <c r="H17" s="76"/>
      <c r="I17" s="76"/>
      <c r="J17" s="76"/>
    </row>
    <row r="18" spans="1:10" ht="17.100000000000001" customHeight="1" x14ac:dyDescent="0.25">
      <c r="A18" s="76" t="s">
        <v>34</v>
      </c>
      <c r="B18" s="76"/>
      <c r="C18" s="76"/>
      <c r="D18" s="76"/>
      <c r="E18" s="76"/>
      <c r="F18" s="76"/>
      <c r="G18" s="76"/>
      <c r="H18" s="76"/>
      <c r="I18" s="76"/>
      <c r="J18" s="76"/>
    </row>
    <row r="19" spans="1:10" ht="17.100000000000001" customHeight="1" x14ac:dyDescent="0.25">
      <c r="A19" s="76" t="s">
        <v>35</v>
      </c>
      <c r="B19" s="76"/>
      <c r="C19" s="76"/>
      <c r="D19" s="76"/>
      <c r="E19" s="76"/>
      <c r="F19" s="76"/>
      <c r="G19" s="76"/>
      <c r="H19" s="76"/>
      <c r="I19" s="76"/>
      <c r="J19" s="76"/>
    </row>
    <row r="20" spans="1:10" ht="17.100000000000001" customHeight="1" x14ac:dyDescent="0.25">
      <c r="A20" s="76" t="s">
        <v>36</v>
      </c>
      <c r="B20" s="76"/>
      <c r="C20" s="76"/>
      <c r="D20" s="76"/>
      <c r="E20" s="76"/>
      <c r="F20" s="76"/>
      <c r="G20" s="76"/>
      <c r="H20" s="76"/>
      <c r="I20" s="76"/>
      <c r="J20" s="76"/>
    </row>
    <row r="21" spans="1:10" ht="17.100000000000001" customHeight="1" x14ac:dyDescent="0.25">
      <c r="A21" s="76" t="s">
        <v>37</v>
      </c>
      <c r="B21" s="76"/>
      <c r="C21" s="76"/>
      <c r="D21" s="76"/>
      <c r="E21" s="76"/>
      <c r="F21" s="76"/>
      <c r="G21" s="76"/>
      <c r="H21" s="76"/>
      <c r="I21" s="76"/>
      <c r="J21" s="76"/>
    </row>
    <row r="22" spans="1:10" ht="17.100000000000001" customHeight="1" x14ac:dyDescent="0.25">
      <c r="A22" s="76" t="s">
        <v>38</v>
      </c>
      <c r="B22" s="76"/>
      <c r="C22" s="76"/>
      <c r="D22" s="76"/>
      <c r="E22" s="76"/>
      <c r="F22" s="76"/>
      <c r="G22" s="76"/>
      <c r="H22" s="76"/>
      <c r="I22" s="76"/>
      <c r="J22" s="76"/>
    </row>
    <row r="23" spans="1:10" ht="17.100000000000001" customHeight="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</row>
    <row r="24" spans="1:10" x14ac:dyDescent="0.25">
      <c r="A24" s="77" t="s">
        <v>39</v>
      </c>
      <c r="B24" s="77"/>
      <c r="C24" s="77"/>
      <c r="D24" s="77"/>
      <c r="E24" s="77"/>
      <c r="F24" s="77"/>
      <c r="G24" s="77"/>
      <c r="H24" s="77"/>
      <c r="I24" s="77"/>
      <c r="J24" s="77"/>
    </row>
    <row r="25" spans="1:10" ht="4.3499999999999996" customHeight="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</row>
    <row r="26" spans="1:10" ht="17.100000000000001" customHeight="1" x14ac:dyDescent="0.25">
      <c r="A26" s="76" t="s">
        <v>40</v>
      </c>
      <c r="B26" s="76"/>
      <c r="C26" s="76"/>
      <c r="D26" s="76"/>
      <c r="E26" s="76"/>
      <c r="F26" s="76"/>
      <c r="G26" s="76"/>
      <c r="H26" s="76"/>
      <c r="I26" s="76"/>
      <c r="J26" s="76"/>
    </row>
    <row r="28" spans="1:10" x14ac:dyDescent="0.25">
      <c r="A28" s="77" t="s">
        <v>41</v>
      </c>
      <c r="B28" s="77"/>
      <c r="C28" s="77"/>
      <c r="D28" s="77"/>
      <c r="E28" s="77"/>
      <c r="F28" s="77"/>
      <c r="G28" s="77"/>
      <c r="H28" s="77"/>
      <c r="I28" s="77"/>
      <c r="J28" s="77"/>
    </row>
    <row r="29" spans="1:10" ht="4.3499999999999996" customHeight="1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</row>
    <row r="30" spans="1:10" ht="17.100000000000001" customHeight="1" x14ac:dyDescent="0.25">
      <c r="A30" s="79" t="s">
        <v>42</v>
      </c>
      <c r="B30" s="79"/>
      <c r="C30" s="79"/>
      <c r="D30" s="79"/>
      <c r="E30" s="79"/>
      <c r="F30" s="79"/>
      <c r="G30" s="79"/>
      <c r="H30" s="79"/>
      <c r="I30" s="79"/>
      <c r="J30" s="79"/>
    </row>
    <row r="31" spans="1:10" ht="17.100000000000001" customHeight="1" x14ac:dyDescent="0.25">
      <c r="A31" t="s">
        <v>43</v>
      </c>
    </row>
    <row r="33" spans="1:10" x14ac:dyDescent="0.25">
      <c r="A33" s="77" t="s">
        <v>44</v>
      </c>
      <c r="B33" s="77"/>
      <c r="C33" s="77"/>
      <c r="D33" s="77"/>
      <c r="E33" s="77"/>
      <c r="F33" s="77"/>
      <c r="G33" s="77"/>
      <c r="H33" s="77"/>
      <c r="I33" s="77"/>
      <c r="J33" s="77"/>
    </row>
    <row r="34" spans="1:10" ht="4.3499999999999996" customHeight="1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</row>
    <row r="35" spans="1:10" ht="17.100000000000001" customHeight="1" x14ac:dyDescent="0.25">
      <c r="A35" s="76" t="s">
        <v>45</v>
      </c>
      <c r="B35" s="76"/>
      <c r="C35" s="76"/>
      <c r="D35" s="76"/>
      <c r="E35" s="76"/>
      <c r="F35" s="76"/>
      <c r="G35" s="76"/>
      <c r="H35" s="76"/>
      <c r="I35" s="76"/>
      <c r="J35" s="76"/>
    </row>
    <row r="36" spans="1:10" ht="17.100000000000001" customHeight="1" x14ac:dyDescent="0.25">
      <c r="A36" s="76" t="s">
        <v>46</v>
      </c>
      <c r="B36" s="76"/>
      <c r="C36" s="76"/>
      <c r="D36" s="76"/>
      <c r="E36" s="76"/>
      <c r="F36" s="76"/>
      <c r="G36" s="76"/>
      <c r="H36" s="76"/>
      <c r="I36" s="76"/>
      <c r="J36" s="76"/>
    </row>
    <row r="37" spans="1:10" ht="17.100000000000001" customHeight="1" x14ac:dyDescent="0.25">
      <c r="A37" s="76" t="s">
        <v>47</v>
      </c>
      <c r="B37" s="76"/>
      <c r="C37" s="76"/>
      <c r="D37" s="76"/>
      <c r="E37" s="76"/>
      <c r="F37" s="76"/>
      <c r="G37" s="76"/>
      <c r="H37" s="76"/>
      <c r="I37" s="76"/>
      <c r="J37" s="76"/>
    </row>
    <row r="38" spans="1:10" ht="17.100000000000001" customHeight="1" x14ac:dyDescent="0.25">
      <c r="A38" s="76" t="s">
        <v>48</v>
      </c>
      <c r="B38" s="76"/>
      <c r="C38" s="76"/>
      <c r="D38" s="76"/>
      <c r="E38" s="76"/>
      <c r="F38" s="76"/>
      <c r="G38" s="76"/>
      <c r="H38" s="76"/>
      <c r="I38" s="76"/>
      <c r="J38" s="76"/>
    </row>
    <row r="39" spans="1:10" ht="17.100000000000001" customHeight="1" x14ac:dyDescent="0.25">
      <c r="A39" s="78"/>
      <c r="B39" s="78"/>
      <c r="C39" s="78"/>
      <c r="D39" s="78"/>
      <c r="E39" s="78"/>
      <c r="F39" s="78"/>
      <c r="G39" s="78"/>
      <c r="H39" s="78"/>
      <c r="I39" s="78"/>
      <c r="J39" s="78"/>
    </row>
    <row r="40" spans="1:10" x14ac:dyDescent="0.25">
      <c r="A40" s="77" t="s">
        <v>49</v>
      </c>
      <c r="B40" s="77"/>
      <c r="C40" s="77"/>
      <c r="D40" s="77"/>
      <c r="E40" s="77"/>
      <c r="F40" s="77"/>
      <c r="G40" s="77"/>
      <c r="H40" s="77"/>
      <c r="I40" s="77"/>
      <c r="J40" s="77"/>
    </row>
    <row r="41" spans="1:10" ht="4.3499999999999996" customHeight="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</row>
    <row r="42" spans="1:10" ht="17.100000000000001" customHeight="1" x14ac:dyDescent="0.25">
      <c r="A42" s="76" t="s">
        <v>50</v>
      </c>
      <c r="B42" s="76"/>
      <c r="C42" s="76"/>
      <c r="D42" s="76"/>
      <c r="E42" s="76"/>
      <c r="F42" s="76"/>
      <c r="G42" s="76"/>
      <c r="H42" s="76"/>
      <c r="I42" s="76"/>
      <c r="J42" s="76"/>
    </row>
    <row r="43" spans="1:10" ht="17.100000000000001" customHeight="1" x14ac:dyDescent="0.25">
      <c r="A43" t="s">
        <v>51</v>
      </c>
    </row>
    <row r="45" spans="1:10" x14ac:dyDescent="0.25">
      <c r="A45" s="77" t="s">
        <v>52</v>
      </c>
      <c r="B45" s="77"/>
      <c r="C45" s="77"/>
      <c r="D45" s="77"/>
      <c r="E45" s="77"/>
      <c r="F45" s="77"/>
      <c r="G45" s="77"/>
      <c r="H45" s="77"/>
      <c r="I45" s="77"/>
      <c r="J45" s="77"/>
    </row>
    <row r="46" spans="1:10" ht="4.3499999999999996" customHeight="1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</row>
    <row r="47" spans="1:10" ht="17.100000000000001" customHeight="1" x14ac:dyDescent="0.25">
      <c r="A47" s="76" t="s">
        <v>53</v>
      </c>
      <c r="B47" s="76"/>
      <c r="C47" s="76"/>
      <c r="D47" s="76"/>
      <c r="E47" s="76"/>
      <c r="F47" s="76"/>
      <c r="G47" s="76"/>
      <c r="H47" s="76"/>
      <c r="I47" s="76"/>
      <c r="J47" s="76"/>
    </row>
    <row r="48" spans="1:10" ht="17.100000000000001" customHeight="1" x14ac:dyDescent="0.25">
      <c r="A48" s="76" t="s">
        <v>54</v>
      </c>
      <c r="B48" s="76"/>
      <c r="C48" s="76"/>
      <c r="D48" s="76"/>
      <c r="E48" s="76"/>
      <c r="F48" s="76"/>
      <c r="G48" s="76"/>
      <c r="H48" s="76"/>
      <c r="I48" s="76"/>
      <c r="J48" s="76"/>
    </row>
    <row r="49" spans="1:10" ht="17.100000000000001" customHeight="1" x14ac:dyDescent="0.25">
      <c r="A49" s="76" t="s">
        <v>55</v>
      </c>
      <c r="B49" s="76"/>
      <c r="C49" s="76"/>
      <c r="D49" s="76"/>
      <c r="E49" s="76"/>
      <c r="F49" s="76"/>
      <c r="G49" s="76"/>
      <c r="H49" s="76"/>
      <c r="I49" s="76"/>
      <c r="J49" s="76"/>
    </row>
    <row r="50" spans="1:10" ht="17.100000000000001" customHeight="1" x14ac:dyDescent="0.25">
      <c r="A50" s="76" t="s">
        <v>56</v>
      </c>
      <c r="B50" s="76"/>
      <c r="C50" s="76"/>
      <c r="D50" s="76"/>
      <c r="E50" s="76"/>
      <c r="F50" s="76"/>
      <c r="G50" s="76"/>
      <c r="H50" s="76"/>
      <c r="I50" s="76"/>
      <c r="J50" s="76"/>
    </row>
    <row r="51" spans="1:10" ht="17.100000000000001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ht="17.100000000000001" customHeight="1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</row>
    <row r="54" spans="1:10" x14ac:dyDescent="0.25">
      <c r="A54" s="77" t="s">
        <v>57</v>
      </c>
      <c r="B54" s="77"/>
      <c r="C54" s="77"/>
      <c r="D54" s="77"/>
      <c r="E54" s="77"/>
      <c r="F54" s="77"/>
      <c r="G54" s="77"/>
      <c r="H54" s="77"/>
      <c r="I54" s="77"/>
      <c r="J54" s="77"/>
    </row>
    <row r="55" spans="1:10" ht="4.3499999999999996" customHeight="1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</row>
    <row r="56" spans="1:10" ht="17.100000000000001" customHeight="1" x14ac:dyDescent="0.25">
      <c r="A56" s="76" t="s">
        <v>58</v>
      </c>
      <c r="B56" s="76"/>
      <c r="C56" s="76"/>
      <c r="D56" s="76"/>
      <c r="E56" s="76"/>
      <c r="F56" s="76"/>
      <c r="G56" s="76"/>
      <c r="H56" s="76"/>
      <c r="I56" s="76"/>
      <c r="J56" s="76"/>
    </row>
    <row r="57" spans="1:10" ht="17.100000000000001" customHeight="1" x14ac:dyDescent="0.25">
      <c r="A57" s="76" t="s">
        <v>59</v>
      </c>
      <c r="B57" s="76"/>
      <c r="C57" s="76"/>
      <c r="D57" s="76"/>
      <c r="E57" s="76"/>
      <c r="F57" s="76"/>
      <c r="G57" s="76"/>
      <c r="H57" s="76"/>
      <c r="I57" s="76"/>
      <c r="J57" s="76"/>
    </row>
    <row r="58" spans="1:10" ht="17.100000000000001" customHeight="1" x14ac:dyDescent="0.25">
      <c r="A58" s="76" t="s">
        <v>60</v>
      </c>
      <c r="B58" s="76"/>
      <c r="C58" s="76"/>
      <c r="D58" s="76"/>
      <c r="E58" s="76"/>
      <c r="F58" s="76"/>
      <c r="G58" s="76"/>
      <c r="H58" s="76"/>
      <c r="I58" s="76"/>
      <c r="J58" s="76"/>
    </row>
    <row r="60" spans="1:10" x14ac:dyDescent="0.25">
      <c r="A60" s="76" t="s">
        <v>61</v>
      </c>
      <c r="B60" s="76"/>
      <c r="C60" s="76"/>
      <c r="D60" s="76"/>
      <c r="E60" s="76"/>
      <c r="F60" s="76"/>
      <c r="G60" s="76"/>
      <c r="H60" s="76"/>
      <c r="I60" s="76"/>
      <c r="J60" s="76"/>
    </row>
    <row r="63" spans="1:10" x14ac:dyDescent="0.25">
      <c r="A63" s="76" t="s">
        <v>62</v>
      </c>
      <c r="B63" s="76"/>
      <c r="C63" s="76"/>
      <c r="D63" s="76"/>
      <c r="E63" s="76"/>
      <c r="F63" s="76"/>
      <c r="G63" s="76"/>
      <c r="H63" s="76"/>
      <c r="I63" s="76"/>
      <c r="J63" s="76"/>
    </row>
    <row r="64" spans="1:10" x14ac:dyDescent="0.25">
      <c r="A64" s="76" t="s">
        <v>63</v>
      </c>
      <c r="B64" s="76"/>
      <c r="C64" s="76"/>
      <c r="D64" s="76"/>
      <c r="E64" s="76"/>
      <c r="F64" s="76"/>
      <c r="G64" s="76"/>
      <c r="H64" s="76"/>
      <c r="I64" s="76"/>
      <c r="J64" s="76"/>
    </row>
  </sheetData>
  <mergeCells count="37">
    <mergeCell ref="A2:I2"/>
    <mergeCell ref="A4:I4"/>
    <mergeCell ref="A6:I6"/>
    <mergeCell ref="A8:I8"/>
    <mergeCell ref="A12:J12"/>
    <mergeCell ref="A14:J14"/>
    <mergeCell ref="A16:J16"/>
    <mergeCell ref="A17:J17"/>
    <mergeCell ref="A18:J18"/>
    <mergeCell ref="A19:J19"/>
    <mergeCell ref="A20:J20"/>
    <mergeCell ref="A21:J21"/>
    <mergeCell ref="A22:J22"/>
    <mergeCell ref="A24:J24"/>
    <mergeCell ref="A26:J26"/>
    <mergeCell ref="A28:J28"/>
    <mergeCell ref="A30:J30"/>
    <mergeCell ref="A33:J33"/>
    <mergeCell ref="A35:J35"/>
    <mergeCell ref="A36:J36"/>
    <mergeCell ref="A37:J37"/>
    <mergeCell ref="A38:J38"/>
    <mergeCell ref="A39:J39"/>
    <mergeCell ref="A40:J40"/>
    <mergeCell ref="A42:J42"/>
    <mergeCell ref="A45:J45"/>
    <mergeCell ref="A47:J47"/>
    <mergeCell ref="A48:J48"/>
    <mergeCell ref="A49:J49"/>
    <mergeCell ref="A50:J50"/>
    <mergeCell ref="A63:J63"/>
    <mergeCell ref="A64:J64"/>
    <mergeCell ref="A54:J54"/>
    <mergeCell ref="A56:J56"/>
    <mergeCell ref="A57:J57"/>
    <mergeCell ref="A58:J58"/>
    <mergeCell ref="A60:J60"/>
  </mergeCells>
  <pageMargins left="0.905555555555556" right="0.51180555555555496" top="1.85069444444444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1971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37</vt:i4>
      </vt:variant>
    </vt:vector>
  </HeadingPairs>
  <TitlesOfParts>
    <vt:vector size="39" baseType="lpstr">
      <vt:lpstr>Orçamento</vt:lpstr>
      <vt:lpstr>Memorial Descritivo </vt:lpstr>
      <vt:lpstr>Orçamento!Area_de_impressao</vt:lpstr>
      <vt:lpstr>Orçamento!Print_Area_0</vt:lpstr>
      <vt:lpstr>Orçamento!Print_Area_0_0</vt:lpstr>
      <vt:lpstr>Orçamento!Print_Area_0_0_0</vt:lpstr>
      <vt:lpstr>Orçamento!Print_Area_0_0_0_0</vt:lpstr>
      <vt:lpstr>Orçamento!Print_Area_0_0_0_0_0</vt:lpstr>
      <vt:lpstr>Orçamento!Print_Area_0_0_0_0_0_0</vt:lpstr>
      <vt:lpstr>Orçamento!Print_Area_0_0_0_0_0_0_0</vt:lpstr>
      <vt:lpstr>Orçamento!Print_Area_0_0_0_0_0_0_0_0</vt:lpstr>
      <vt:lpstr>Orçamento!Print_Area_0_0_0_0_0_0_0_0_0</vt:lpstr>
      <vt:lpstr>Orçamento!Print_Area_0_0_0_0_0_0_0_0_0_0</vt:lpstr>
      <vt:lpstr>Orçamento!Print_Area_0_0_0_0_0_0_0_0_0_0_0</vt:lpstr>
      <vt:lpstr>Orçamento!Print_Area_0_0_0_0_0_0_0_0_0_0_0_0</vt:lpstr>
      <vt:lpstr>Orçamento!Print_Area_0_0_0_0_0_0_0_0_0_0_0_0_0</vt:lpstr>
      <vt:lpstr>Orçamento!Print_Area_0_0_0_0_0_0_0_0_0_0_0_0_0_0</vt:lpstr>
      <vt:lpstr>Orçamento!Print_Area_0_0_0_0_0_0_0_0_0_0_0_0_0_0_0</vt:lpstr>
      <vt:lpstr>Orçamento!Print_Area_0_0_0_0_0_0_0_0_0_0_0_0_0_0_0_0</vt:lpstr>
      <vt:lpstr>Orçamento!Print_Area_0_0_0_0_0_0_0_0_0_0_0_0_0_0_0_0_0</vt:lpstr>
      <vt:lpstr>Orçamento!Print_Area_0_0_0_0_0_0_0_0_0_0_0_0_0_0_0_0_0_0</vt:lpstr>
      <vt:lpstr>Orçamento!Print_Area_0_0_0_0_0_0_0_0_0_0_0_0_0_0_0_0_0_0_0</vt:lpstr>
      <vt:lpstr>Orçamento!Print_Area_0_0_0_0_0_0_0_0_0_0_0_0_0_0_0_0_0_0_0_0</vt:lpstr>
      <vt:lpstr>Orçamento!Print_Area_0_0_0_0_0_0_0_0_0_0_0_0_0_0_0_0_0_0_0_0_0</vt:lpstr>
      <vt:lpstr>Orçamento!Print_Area_0_0_0_0_0_0_0_0_0_0_0_0_0_0_0_0_0_0_0_0_0_0</vt:lpstr>
      <vt:lpstr>Orçamento!Print_Area_0_0_0_0_0_0_0_0_0_0_0_0_0_0_0_0_0_0_0_0_0_0_0</vt:lpstr>
      <vt:lpstr>Orçamento!Print_Area_0_0_0_0_0_0_0_0_0_0_0_0_0_0_0_0_0_0_0_0_0_0_0_0</vt:lpstr>
      <vt:lpstr>Orçamento!Print_Area_0_0_0_0_0_0_0_0_0_0_0_0_0_0_0_0_0_0_0_0_0_0_0_0_0</vt:lpstr>
      <vt:lpstr>Orçamento!Print_Area_0_0_0_0_0_0_0_0_0_0_0_0_0_0_0_0_0_0_0_0_0_0_0_0_0_0</vt:lpstr>
      <vt:lpstr>Orçamento!Print_Area_0_0_0_0_0_0_0_0_0_0_0_0_0_0_0_0_0_0_0_0_0_0_0_0_0_0_0</vt:lpstr>
      <vt:lpstr>Orçamento!Print_Area_0_0_0_0_0_0_0_0_0_0_0_0_0_0_0_0_0_0_0_0_0_0_0_0_0_0_0_0</vt:lpstr>
      <vt:lpstr>Orçamento!Print_Area_0_0_0_0_0_0_0_0_0_0_0_0_0_0_0_0_0_0_0_0_0_0_0_0_0_0_0_0_0</vt:lpstr>
      <vt:lpstr>Orçamento!Print_Area_0_0_0_0_0_0_0_0_0_0_0_0_0_0_0_0_0_0_0_0_0_0_0_0_0_0_0_0_0_0</vt:lpstr>
      <vt:lpstr>Orçamento!Print_Area_0_0_0_0_0_0_0_0_0_0_0_0_0_0_0_0_0_0_0_0_0_0_0_0_0_0_0_0_0_0_0</vt:lpstr>
      <vt:lpstr>Orçamento!Print_Area_0_0_0_0_0_0_0_0_0_0_0_0_0_0_0_0_0_0_0_0_0_0_0_0_0_0_0_0_0_0_0_0</vt:lpstr>
      <vt:lpstr>Orçamento!Print_Area_0_0_0_0_0_0_0_0_0_0_0_0_0_0_0_0_0_0_0_0_0_0_0_0_0_0_0_0_0_0_0_0_0</vt:lpstr>
      <vt:lpstr>Orçamento!Print_Area_0_0_0_0_0_0_0_0_0_0_0_0_0_0_0_0_0_0_0_0_0_0_0_0_0_0_0_0_0_0_0_0_0_0</vt:lpstr>
      <vt:lpstr>Orçamento!Print_Area_0_0_0_0_0_0_0_0_0_0_0_0_0_0_0_0_0_0_0_0_0_0_0_0_0_0_0_0_0_0_0_0_0_0_0</vt:lpstr>
      <vt:lpstr>Orçamento!Print_Area_0_0_0_0_0_0_0_0_0_0_0_0_0_0_0_0_0_0_0_0_0_0_0_0_0_0_0_0_0_0_0_0_0_0_0_0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Aguinaldo Girotto</dc:creator>
  <cp:lastModifiedBy>PMB</cp:lastModifiedBy>
  <cp:revision>78</cp:revision>
  <cp:lastPrinted>2022-02-15T12:27:44Z</cp:lastPrinted>
  <dcterms:created xsi:type="dcterms:W3CDTF">2014-05-29T13:21:39Z</dcterms:created>
  <dcterms:modified xsi:type="dcterms:W3CDTF">2022-02-15T19:10:34Z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