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F43" i="1"/>
  <c r="E43"/>
  <c r="D43"/>
  <c r="F42"/>
  <c r="E42"/>
  <c r="D42"/>
  <c r="C42"/>
  <c r="G44"/>
  <c r="G29"/>
  <c r="G46" l="1"/>
  <c r="G21"/>
  <c r="G25"/>
  <c r="G33"/>
  <c r="G37"/>
  <c r="G17"/>
  <c r="G43" l="1"/>
  <c r="C43"/>
</calcChain>
</file>

<file path=xl/sharedStrings.xml><?xml version="1.0" encoding="utf-8"?>
<sst xmlns="http://schemas.openxmlformats.org/spreadsheetml/2006/main" count="41" uniqueCount="38">
  <si>
    <t>CRONOGRAMA FÍSICO FINANCEIRO</t>
  </si>
  <si>
    <t xml:space="preserve">OBRA: </t>
  </si>
  <si>
    <t>INTERVENÇÃO: EXEC. DE CALÇAMENTOS, CONCRETO, LADR. HIDR. E BLOQUETES INTERTRAVADOS E LADR. HIDR. NA PRAÇA DR. GAMA</t>
  </si>
  <si>
    <t>LOCAL:</t>
  </si>
  <si>
    <t>CIDADE:</t>
  </si>
  <si>
    <t>FOLHA 01/01</t>
  </si>
  <si>
    <t>MESES DE EXECUÇÃO - OBRA</t>
  </si>
  <si>
    <t>ITENS</t>
  </si>
  <si>
    <t>ETAPAS DA OBRA</t>
  </si>
  <si>
    <t>TOTAL</t>
  </si>
  <si>
    <t>TOTAIS DO MÊS ( R$ )</t>
  </si>
  <si>
    <t>TOTAIS ACUMULADOS ( R$ )</t>
  </si>
  <si>
    <t>PREFEITURA  MUNICIPAL  DE  BIRIGUI</t>
  </si>
  <si>
    <t>Secretaria  de  Meio Ambiente e Desenvolvimento Sustentado</t>
  </si>
  <si>
    <t>ESTADO   DE   SÃO   PAULO   -   CNPJ   46 151 718/0001-80</t>
  </si>
  <si>
    <t>REVITALIZAÇÃO DA PRAÇA DR. GAMA</t>
  </si>
  <si>
    <t>PRAÇA DR. GAMA</t>
  </si>
  <si>
    <t>BIRIGUI - SP</t>
  </si>
  <si>
    <t>Serviços preliminares (Limp. terreno, 
Cant.de obras, Lig. provisórias, Loc. Da
 obra, remoção- entulhos)</t>
  </si>
  <si>
    <t>Serviços em Terra ( escavações, acerto
 e nivelamento de valas e compactação)</t>
  </si>
  <si>
    <t>Pisos em concreto (forma de madeira,
lastro de britas, aplic. filme de pvc, tela de aço soldada, conc. Liso Fck= 30 mpa, desemp. Mecânico, lastro de areia fina e dilatações</t>
  </si>
  <si>
    <t>Pisos- ladrilhos hidraulicos (Podotáteis)- (massa de regular., ladrilho hidraulico direcional, ladrilho hidráulico alerta e rejuntes)</t>
  </si>
  <si>
    <t>Pisos em bloquetes intertravados (lastro de britas, nivelamento e compactação, lastro de pó de pedra, bloquetes cor terracota, bloquetes cor cinza e rejunte)</t>
  </si>
  <si>
    <t>Serviços complementares (arremates de caixas de águas pluviais e grelhas e limpeza final da obra)</t>
  </si>
  <si>
    <t>Kleber Bertaglia - arquiteto e urbanista</t>
  </si>
  <si>
    <t>Wilson Carlos Rodrigues Borini - Prefeito Municipal</t>
  </si>
  <si>
    <t>ART nº: 92221220110751578</t>
  </si>
  <si>
    <t>CPF: 061.683.318-08</t>
  </si>
  <si>
    <t>CREA/SP N.º 0600845086</t>
  </si>
  <si>
    <t>RG: 5.095.817</t>
  </si>
  <si>
    <t>1º QUINZENA</t>
  </si>
  <si>
    <t>2º QUINZENA</t>
  </si>
  <si>
    <t>MÊS 01</t>
  </si>
  <si>
    <t>MÊS 02</t>
  </si>
  <si>
    <t>PORCENTAGEM QUINZENA ( % )</t>
  </si>
  <si>
    <t>BDI (20%)</t>
  </si>
  <si>
    <t>Birigui/SP, 23 de agosto de 2011.</t>
  </si>
  <si>
    <t xml:space="preserve"> R$                                         562.733.02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</si>
</sst>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4"/>
      <name val="Arial Black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58"/>
      </patternFill>
    </fill>
    <fill>
      <patternFill patternType="solid">
        <fgColor theme="1" tint="0.3499862666707357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43" fontId="12" fillId="0" borderId="0" applyFont="0" applyFill="0" applyBorder="0" applyAlignment="0" applyProtection="0"/>
    <xf numFmtId="164" fontId="1" fillId="0" borderId="0" applyFill="0" applyBorder="0" applyAlignment="0" applyProtection="0"/>
    <xf numFmtId="0" fontId="2" fillId="0" borderId="1" applyNumberFormat="0" applyFill="0" applyAlignment="0" applyProtection="0"/>
  </cellStyleXfs>
  <cellXfs count="130">
    <xf numFmtId="0" fontId="0" fillId="0" borderId="0" xfId="0"/>
    <xf numFmtId="0" fontId="1" fillId="0" borderId="0" xfId="1"/>
    <xf numFmtId="0" fontId="11" fillId="0" borderId="0" xfId="1" applyFont="1" applyFill="1"/>
    <xf numFmtId="0" fontId="9" fillId="2" borderId="3" xfId="1" applyFont="1" applyFill="1" applyBorder="1" applyAlignment="1"/>
    <xf numFmtId="0" fontId="10" fillId="0" borderId="4" xfId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/>
    </xf>
    <xf numFmtId="0" fontId="1" fillId="0" borderId="3" xfId="1" applyBorder="1"/>
    <xf numFmtId="0" fontId="8" fillId="0" borderId="6" xfId="1" applyFont="1" applyBorder="1"/>
    <xf numFmtId="0" fontId="8" fillId="0" borderId="3" xfId="1" applyFont="1" applyBorder="1"/>
    <xf numFmtId="0" fontId="8" fillId="0" borderId="8" xfId="1" applyFont="1" applyBorder="1" applyAlignment="1">
      <alignment horizontal="center"/>
    </xf>
    <xf numFmtId="0" fontId="8" fillId="0" borderId="9" xfId="1" applyFont="1" applyBorder="1" applyAlignment="1">
      <alignment horizontal="right"/>
    </xf>
    <xf numFmtId="0" fontId="8" fillId="0" borderId="9" xfId="1" applyFont="1" applyBorder="1"/>
    <xf numFmtId="0" fontId="8" fillId="0" borderId="10" xfId="1" applyFont="1" applyBorder="1"/>
    <xf numFmtId="0" fontId="8" fillId="0" borderId="9" xfId="1" applyFont="1" applyBorder="1" applyAlignment="1">
      <alignment horizontal="center"/>
    </xf>
    <xf numFmtId="9" fontId="1" fillId="0" borderId="9" xfId="1" applyNumberFormat="1" applyFont="1" applyBorder="1" applyAlignment="1">
      <alignment horizontal="center"/>
    </xf>
    <xf numFmtId="165" fontId="1" fillId="0" borderId="9" xfId="5" applyNumberFormat="1" applyFont="1" applyFill="1" applyBorder="1" applyAlignment="1" applyProtection="1">
      <alignment horizontal="right"/>
    </xf>
    <xf numFmtId="0" fontId="1" fillId="0" borderId="9" xfId="1" applyFill="1" applyBorder="1"/>
    <xf numFmtId="164" fontId="1" fillId="0" borderId="9" xfId="5" applyNumberFormat="1" applyFont="1" applyFill="1" applyBorder="1" applyAlignment="1" applyProtection="1">
      <alignment horizontal="right"/>
    </xf>
    <xf numFmtId="0" fontId="1" fillId="0" borderId="9" xfId="1" applyFill="1" applyBorder="1" applyAlignment="1">
      <alignment horizontal="right"/>
    </xf>
    <xf numFmtId="0" fontId="1" fillId="0" borderId="9" xfId="1" applyFont="1" applyFill="1" applyBorder="1"/>
    <xf numFmtId="165" fontId="1" fillId="0" borderId="9" xfId="1" applyNumberFormat="1" applyFill="1" applyBorder="1"/>
    <xf numFmtId="0" fontId="1" fillId="0" borderId="9" xfId="1" applyFont="1" applyBorder="1"/>
    <xf numFmtId="0" fontId="1" fillId="0" borderId="9" xfId="1" applyBorder="1" applyAlignment="1">
      <alignment horizontal="right"/>
    </xf>
    <xf numFmtId="165" fontId="1" fillId="0" borderId="9" xfId="1" applyNumberFormat="1" applyBorder="1"/>
    <xf numFmtId="165" fontId="1" fillId="2" borderId="5" xfId="1" applyNumberFormat="1" applyFill="1" applyBorder="1" applyAlignment="1">
      <alignment horizontal="right"/>
    </xf>
    <xf numFmtId="165" fontId="1" fillId="2" borderId="9" xfId="1" applyNumberFormat="1" applyFill="1" applyBorder="1" applyAlignment="1">
      <alignment horizontal="right"/>
    </xf>
    <xf numFmtId="165" fontId="1" fillId="2" borderId="9" xfId="1" applyNumberFormat="1" applyFill="1" applyBorder="1"/>
    <xf numFmtId="165" fontId="8" fillId="2" borderId="9" xfId="1" applyNumberFormat="1" applyFont="1" applyFill="1" applyBorder="1"/>
    <xf numFmtId="10" fontId="1" fillId="2" borderId="9" xfId="3" applyNumberFormat="1" applyFont="1" applyFill="1" applyBorder="1" applyAlignment="1" applyProtection="1">
      <alignment horizontal="right"/>
    </xf>
    <xf numFmtId="0" fontId="1" fillId="0" borderId="0" xfId="1" applyFont="1"/>
    <xf numFmtId="0" fontId="1" fillId="0" borderId="0" xfId="1" applyFill="1" applyBorder="1" applyAlignment="1"/>
    <xf numFmtId="0" fontId="1" fillId="0" borderId="0" xfId="1" applyAlignment="1">
      <alignment horizontal="right"/>
    </xf>
    <xf numFmtId="0" fontId="9" fillId="2" borderId="11" xfId="1" applyFont="1" applyFill="1" applyBorder="1" applyAlignment="1">
      <alignment vertical="center"/>
    </xf>
    <xf numFmtId="0" fontId="10" fillId="0" borderId="11" xfId="1" applyFont="1" applyFill="1" applyBorder="1" applyAlignment="1"/>
    <xf numFmtId="0" fontId="9" fillId="2" borderId="12" xfId="1" applyFont="1" applyFill="1" applyBorder="1" applyAlignment="1"/>
    <xf numFmtId="0" fontId="9" fillId="2" borderId="13" xfId="1" applyFont="1" applyFill="1" applyBorder="1" applyAlignment="1"/>
    <xf numFmtId="0" fontId="9" fillId="2" borderId="14" xfId="1" applyFont="1" applyFill="1" applyBorder="1" applyAlignment="1"/>
    <xf numFmtId="0" fontId="5" fillId="0" borderId="0" xfId="2" applyFont="1" applyBorder="1" applyAlignment="1">
      <alignment horizontal="center"/>
    </xf>
    <xf numFmtId="0" fontId="3" fillId="0" borderId="0" xfId="2" applyFont="1" applyBorder="1" applyAlignment="1"/>
    <xf numFmtId="0" fontId="4" fillId="0" borderId="0" xfId="2" applyFont="1" applyBorder="1" applyAlignment="1"/>
    <xf numFmtId="0" fontId="5" fillId="0" borderId="0" xfId="2" applyFont="1" applyBorder="1" applyAlignment="1"/>
    <xf numFmtId="0" fontId="6" fillId="0" borderId="0" xfId="2" applyFont="1" applyBorder="1"/>
    <xf numFmtId="0" fontId="1" fillId="0" borderId="5" xfId="1" applyFill="1" applyBorder="1" applyAlignment="1">
      <alignment horizontal="right"/>
    </xf>
    <xf numFmtId="164" fontId="1" fillId="0" borderId="5" xfId="5" applyNumberFormat="1" applyFont="1" applyFill="1" applyBorder="1" applyAlignment="1" applyProtection="1">
      <alignment horizontal="right"/>
    </xf>
    <xf numFmtId="0" fontId="9" fillId="2" borderId="21" xfId="1" applyFont="1" applyFill="1" applyBorder="1" applyAlignment="1">
      <alignment vertical="center"/>
    </xf>
    <xf numFmtId="10" fontId="1" fillId="0" borderId="9" xfId="1" applyNumberFormat="1" applyFont="1" applyBorder="1" applyAlignment="1">
      <alignment horizontal="center"/>
    </xf>
    <xf numFmtId="0" fontId="0" fillId="0" borderId="0" xfId="0" applyBorder="1"/>
    <xf numFmtId="0" fontId="14" fillId="0" borderId="0" xfId="0" applyFont="1" applyBorder="1" applyAlignment="1" applyProtection="1">
      <protection locked="0"/>
    </xf>
    <xf numFmtId="0" fontId="14" fillId="0" borderId="0" xfId="0" applyFont="1" applyFill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0" fontId="0" fillId="0" borderId="0" xfId="0" applyBorder="1" applyAlignment="1">
      <alignment horizontal="center"/>
    </xf>
    <xf numFmtId="43" fontId="0" fillId="0" borderId="25" xfId="4" applyFont="1" applyBorder="1"/>
    <xf numFmtId="0" fontId="0" fillId="0" borderId="25" xfId="0" applyBorder="1"/>
    <xf numFmtId="0" fontId="13" fillId="0" borderId="0" xfId="0" applyFont="1" applyBorder="1"/>
    <xf numFmtId="164" fontId="1" fillId="4" borderId="9" xfId="5" applyNumberFormat="1" applyFont="1" applyFill="1" applyBorder="1" applyAlignment="1" applyProtection="1">
      <alignment horizontal="right"/>
    </xf>
    <xf numFmtId="164" fontId="1" fillId="5" borderId="9" xfId="5" applyNumberFormat="1" applyFont="1" applyFill="1" applyBorder="1" applyAlignment="1" applyProtection="1"/>
    <xf numFmtId="0" fontId="1" fillId="5" borderId="9" xfId="1" applyFill="1" applyBorder="1" applyAlignment="1">
      <alignment horizontal="right"/>
    </xf>
    <xf numFmtId="164" fontId="1" fillId="5" borderId="9" xfId="5" applyNumberFormat="1" applyFont="1" applyFill="1" applyBorder="1" applyAlignment="1" applyProtection="1">
      <alignment horizontal="right"/>
    </xf>
    <xf numFmtId="165" fontId="1" fillId="0" borderId="7" xfId="1" applyNumberFormat="1" applyBorder="1" applyAlignment="1">
      <alignment horizontal="center" vertical="center"/>
    </xf>
    <xf numFmtId="0" fontId="1" fillId="0" borderId="9" xfId="1" applyFont="1" applyBorder="1" applyAlignment="1">
      <alignment horizontal="center"/>
    </xf>
    <xf numFmtId="0" fontId="9" fillId="0" borderId="10" xfId="1" applyFont="1" applyBorder="1" applyAlignment="1">
      <alignment horizontal="left" vertical="center"/>
    </xf>
    <xf numFmtId="0" fontId="9" fillId="2" borderId="3" xfId="1" applyFont="1" applyFill="1" applyBorder="1" applyAlignment="1">
      <alignment horizontal="left" wrapText="1"/>
    </xf>
    <xf numFmtId="0" fontId="5" fillId="0" borderId="19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10" fontId="8" fillId="2" borderId="9" xfId="1" applyNumberFormat="1" applyFont="1" applyFill="1" applyBorder="1"/>
    <xf numFmtId="165" fontId="8" fillId="0" borderId="9" xfId="5" applyNumberFormat="1" applyFont="1" applyFill="1" applyBorder="1" applyAlignment="1" applyProtection="1">
      <alignment horizontal="right"/>
    </xf>
    <xf numFmtId="0" fontId="10" fillId="0" borderId="27" xfId="1" applyFont="1" applyFill="1" applyBorder="1" applyAlignment="1">
      <alignment vertical="center"/>
    </xf>
    <xf numFmtId="0" fontId="1" fillId="0" borderId="15" xfId="1" applyBorder="1"/>
    <xf numFmtId="0" fontId="8" fillId="0" borderId="28" xfId="1" applyFont="1" applyBorder="1"/>
    <xf numFmtId="0" fontId="8" fillId="0" borderId="26" xfId="1" applyFont="1" applyBorder="1"/>
    <xf numFmtId="0" fontId="10" fillId="2" borderId="29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0" fontId="1" fillId="0" borderId="31" xfId="1" applyFont="1" applyBorder="1" applyAlignment="1">
      <alignment horizontal="center"/>
    </xf>
    <xf numFmtId="0" fontId="9" fillId="0" borderId="31" xfId="1" applyFont="1" applyBorder="1" applyAlignment="1">
      <alignment horizontal="center" vertical="center"/>
    </xf>
    <xf numFmtId="0" fontId="14" fillId="0" borderId="0" xfId="0" applyFont="1" applyBorder="1" applyAlignment="1" applyProtection="1">
      <protection locked="0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0" xfId="0" applyFont="1" applyBorder="1" applyAlignment="1" applyProtection="1">
      <protection locked="0"/>
    </xf>
    <xf numFmtId="0" fontId="14" fillId="0" borderId="0" xfId="0" applyFont="1" applyFill="1" applyBorder="1" applyAlignment="1" applyProtection="1">
      <protection locked="0"/>
    </xf>
    <xf numFmtId="49" fontId="10" fillId="0" borderId="9" xfId="1" applyNumberFormat="1" applyFont="1" applyBorder="1" applyAlignment="1">
      <alignment horizontal="left"/>
    </xf>
    <xf numFmtId="0" fontId="1" fillId="2" borderId="31" xfId="1" applyFont="1" applyFill="1" applyBorder="1" applyAlignment="1">
      <alignment horizontal="left"/>
    </xf>
    <xf numFmtId="0" fontId="1" fillId="2" borderId="9" xfId="1" applyFont="1" applyFill="1" applyBorder="1" applyAlignment="1">
      <alignment horizontal="left"/>
    </xf>
    <xf numFmtId="165" fontId="1" fillId="0" borderId="5" xfId="1" applyNumberFormat="1" applyBorder="1" applyAlignment="1">
      <alignment horizontal="center" vertical="center"/>
    </xf>
    <xf numFmtId="165" fontId="1" fillId="0" borderId="7" xfId="1" applyNumberFormat="1" applyBorder="1" applyAlignment="1">
      <alignment horizontal="center" vertical="center"/>
    </xf>
    <xf numFmtId="165" fontId="1" fillId="0" borderId="10" xfId="1" applyNumberFormat="1" applyBorder="1" applyAlignment="1">
      <alignment horizontal="center" vertical="center"/>
    </xf>
    <xf numFmtId="0" fontId="1" fillId="2" borderId="15" xfId="1" applyFont="1" applyFill="1" applyBorder="1" applyAlignment="1">
      <alignment horizontal="left"/>
    </xf>
    <xf numFmtId="0" fontId="1" fillId="2" borderId="3" xfId="1" applyFont="1" applyFill="1" applyBorder="1" applyAlignment="1">
      <alignment horizontal="left"/>
    </xf>
    <xf numFmtId="0" fontId="10" fillId="2" borderId="28" xfId="1" applyFont="1" applyFill="1" applyBorder="1" applyAlignment="1">
      <alignment horizontal="center" vertical="center"/>
    </xf>
    <xf numFmtId="0" fontId="10" fillId="2" borderId="26" xfId="1" applyFont="1" applyFill="1" applyBorder="1" applyAlignment="1">
      <alignment horizontal="center" vertical="center"/>
    </xf>
    <xf numFmtId="0" fontId="10" fillId="2" borderId="30" xfId="1" applyFont="1" applyFill="1" applyBorder="1" applyAlignment="1">
      <alignment horizontal="center" vertical="center"/>
    </xf>
    <xf numFmtId="49" fontId="10" fillId="0" borderId="5" xfId="1" applyNumberFormat="1" applyFont="1" applyBorder="1" applyAlignment="1">
      <alignment horizontal="left" vertical="top" wrapText="1"/>
    </xf>
    <xf numFmtId="49" fontId="10" fillId="0" borderId="7" xfId="1" applyNumberFormat="1" applyFont="1" applyBorder="1" applyAlignment="1">
      <alignment horizontal="left" vertical="top"/>
    </xf>
    <xf numFmtId="49" fontId="10" fillId="0" borderId="10" xfId="1" applyNumberFormat="1" applyFont="1" applyBorder="1" applyAlignment="1">
      <alignment horizontal="left" vertical="top"/>
    </xf>
    <xf numFmtId="0" fontId="1" fillId="0" borderId="31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10" fillId="2" borderId="31" xfId="1" applyFont="1" applyFill="1" applyBorder="1" applyAlignment="1">
      <alignment horizontal="center" vertical="center"/>
    </xf>
    <xf numFmtId="49" fontId="10" fillId="0" borderId="5" xfId="1" applyNumberFormat="1" applyFont="1" applyBorder="1" applyAlignment="1">
      <alignment horizontal="left" vertical="center" wrapText="1"/>
    </xf>
    <xf numFmtId="49" fontId="10" fillId="0" borderId="7" xfId="1" applyNumberFormat="1" applyFont="1" applyBorder="1" applyAlignment="1">
      <alignment horizontal="left" vertical="center"/>
    </xf>
    <xf numFmtId="49" fontId="10" fillId="0" borderId="10" xfId="1" applyNumberFormat="1" applyFont="1" applyBorder="1" applyAlignment="1">
      <alignment horizontal="left" vertical="center"/>
    </xf>
    <xf numFmtId="0" fontId="1" fillId="0" borderId="31" xfId="1" applyBorder="1" applyAlignment="1">
      <alignment horizontal="center"/>
    </xf>
    <xf numFmtId="0" fontId="1" fillId="0" borderId="3" xfId="1" applyBorder="1" applyAlignment="1">
      <alignment horizontal="center"/>
    </xf>
    <xf numFmtId="0" fontId="9" fillId="0" borderId="31" xfId="1" applyFont="1" applyBorder="1" applyAlignment="1">
      <alignment horizontal="center" vertical="center"/>
    </xf>
    <xf numFmtId="0" fontId="9" fillId="0" borderId="5" xfId="1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1" fillId="0" borderId="3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9" fillId="2" borderId="15" xfId="1" applyFont="1" applyFill="1" applyBorder="1" applyAlignment="1">
      <alignment horizontal="left" wrapText="1"/>
    </xf>
    <xf numFmtId="0" fontId="9" fillId="2" borderId="4" xfId="1" applyFont="1" applyFill="1" applyBorder="1" applyAlignment="1">
      <alignment horizontal="left" wrapText="1"/>
    </xf>
    <xf numFmtId="0" fontId="9" fillId="2" borderId="3" xfId="1" applyFont="1" applyFill="1" applyBorder="1" applyAlignment="1">
      <alignment horizontal="left" wrapText="1"/>
    </xf>
    <xf numFmtId="0" fontId="3" fillId="0" borderId="16" xfId="2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4" fillId="0" borderId="19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5" fillId="0" borderId="19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7" fillId="3" borderId="22" xfId="1" applyFont="1" applyFill="1" applyBorder="1" applyAlignment="1">
      <alignment horizontal="center"/>
    </xf>
    <xf numFmtId="0" fontId="7" fillId="3" borderId="23" xfId="1" applyFont="1" applyFill="1" applyBorder="1" applyAlignment="1">
      <alignment horizontal="center"/>
    </xf>
    <xf numFmtId="0" fontId="7" fillId="3" borderId="24" xfId="1" applyFont="1" applyFill="1" applyBorder="1" applyAlignment="1">
      <alignment horizontal="center"/>
    </xf>
    <xf numFmtId="0" fontId="8" fillId="0" borderId="26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1" fillId="0" borderId="4" xfId="1" applyBorder="1" applyAlignment="1">
      <alignment horizontal="left"/>
    </xf>
    <xf numFmtId="0" fontId="0" fillId="0" borderId="7" xfId="0" applyBorder="1"/>
    <xf numFmtId="0" fontId="0" fillId="0" borderId="10" xfId="0" applyBorder="1"/>
    <xf numFmtId="0" fontId="8" fillId="0" borderId="4" xfId="1" applyFont="1" applyBorder="1" applyAlignment="1">
      <alignment horizontal="center"/>
    </xf>
    <xf numFmtId="165" fontId="8" fillId="0" borderId="9" xfId="5" applyNumberFormat="1" applyFont="1" applyFill="1" applyBorder="1" applyAlignment="1" applyProtection="1">
      <alignment horizontal="left"/>
    </xf>
  </cellXfs>
  <cellStyles count="7">
    <cellStyle name="Normal" xfId="0" builtinId="0"/>
    <cellStyle name="Normal 2" xfId="1"/>
    <cellStyle name="Normal 4" xfId="2"/>
    <cellStyle name="Porcentagem 2" xfId="3"/>
    <cellStyle name="Separador de milhares" xfId="4" builtinId="3"/>
    <cellStyle name="Separador de milhares 2" xfId="5"/>
    <cellStyle name="Título 1 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0</xdr:row>
      <xdr:rowOff>142875</xdr:rowOff>
    </xdr:from>
    <xdr:to>
      <xdr:col>1</xdr:col>
      <xdr:colOff>1295400</xdr:colOff>
      <xdr:row>3</xdr:row>
      <xdr:rowOff>76200</xdr:rowOff>
    </xdr:to>
    <xdr:pic>
      <xdr:nvPicPr>
        <xdr:cNvPr id="1031" name="Figuras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142875"/>
          <a:ext cx="952500" cy="6000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6</xdr:col>
      <xdr:colOff>190500</xdr:colOff>
      <xdr:row>0</xdr:row>
      <xdr:rowOff>266700</xdr:rowOff>
    </xdr:from>
    <xdr:to>
      <xdr:col>6</xdr:col>
      <xdr:colOff>2000250</xdr:colOff>
      <xdr:row>3</xdr:row>
      <xdr:rowOff>38100</xdr:rowOff>
    </xdr:to>
    <xdr:pic>
      <xdr:nvPicPr>
        <xdr:cNvPr id="103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876925" y="266700"/>
          <a:ext cx="1809750" cy="4381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6"/>
  <sheetViews>
    <sheetView tabSelected="1" topLeftCell="A31" workbookViewId="0">
      <selection activeCell="B49" sqref="B49"/>
    </sheetView>
  </sheetViews>
  <sheetFormatPr defaultRowHeight="15"/>
  <cols>
    <col min="2" max="2" width="34.85546875" customWidth="1"/>
    <col min="3" max="5" width="18.42578125" customWidth="1"/>
    <col min="6" max="6" width="22.85546875" customWidth="1"/>
    <col min="7" max="7" width="34.140625" customWidth="1"/>
  </cols>
  <sheetData>
    <row r="1" spans="1:8" ht="22.5">
      <c r="A1" s="111" t="s">
        <v>12</v>
      </c>
      <c r="B1" s="112"/>
      <c r="C1" s="112"/>
      <c r="D1" s="112"/>
      <c r="E1" s="112"/>
      <c r="F1" s="112"/>
      <c r="G1" s="113"/>
      <c r="H1" s="38"/>
    </row>
    <row r="2" spans="1:8">
      <c r="A2" s="114" t="s">
        <v>13</v>
      </c>
      <c r="B2" s="115"/>
      <c r="C2" s="115"/>
      <c r="D2" s="115"/>
      <c r="E2" s="115"/>
      <c r="F2" s="115"/>
      <c r="G2" s="116"/>
      <c r="H2" s="39"/>
    </row>
    <row r="3" spans="1:8">
      <c r="A3" s="117" t="s">
        <v>14</v>
      </c>
      <c r="B3" s="118"/>
      <c r="C3" s="118"/>
      <c r="D3" s="118"/>
      <c r="E3" s="118"/>
      <c r="F3" s="118"/>
      <c r="G3" s="119"/>
      <c r="H3" s="40"/>
    </row>
    <row r="4" spans="1:8" ht="15.75">
      <c r="A4" s="62"/>
      <c r="B4" s="41"/>
      <c r="C4" s="63"/>
      <c r="D4" s="63"/>
      <c r="E4" s="63"/>
      <c r="F4" s="63"/>
      <c r="G4" s="64"/>
      <c r="H4" s="37"/>
    </row>
    <row r="5" spans="1:8" ht="15.75">
      <c r="A5" s="120" t="s">
        <v>0</v>
      </c>
      <c r="B5" s="121"/>
      <c r="C5" s="121"/>
      <c r="D5" s="121"/>
      <c r="E5" s="121"/>
      <c r="F5" s="121"/>
      <c r="G5" s="122"/>
    </row>
    <row r="6" spans="1:8">
      <c r="A6" s="123" t="s">
        <v>15</v>
      </c>
      <c r="B6" s="124"/>
      <c r="C6" s="124"/>
      <c r="D6" s="124"/>
      <c r="E6" s="124"/>
      <c r="F6" s="124"/>
      <c r="G6" s="124"/>
    </row>
    <row r="7" spans="1:8">
      <c r="A7" s="123"/>
      <c r="B7" s="124"/>
      <c r="C7" s="124"/>
      <c r="D7" s="124"/>
      <c r="E7" s="124"/>
      <c r="F7" s="124"/>
      <c r="G7" s="124"/>
    </row>
    <row r="8" spans="1:8">
      <c r="A8" s="32" t="s">
        <v>1</v>
      </c>
      <c r="B8" s="34" t="s">
        <v>2</v>
      </c>
      <c r="C8" s="35"/>
      <c r="D8" s="35"/>
      <c r="E8" s="35"/>
      <c r="F8" s="36"/>
      <c r="G8" s="3"/>
    </row>
    <row r="9" spans="1:8">
      <c r="A9" s="32" t="s">
        <v>3</v>
      </c>
      <c r="B9" s="108" t="s">
        <v>16</v>
      </c>
      <c r="C9" s="109"/>
      <c r="D9" s="109"/>
      <c r="E9" s="109"/>
      <c r="F9" s="110"/>
      <c r="G9" s="61"/>
    </row>
    <row r="10" spans="1:8">
      <c r="A10" s="33" t="s">
        <v>4</v>
      </c>
      <c r="B10" s="108" t="s">
        <v>17</v>
      </c>
      <c r="C10" s="109"/>
      <c r="D10" s="109"/>
      <c r="E10" s="109"/>
      <c r="F10" s="110"/>
      <c r="G10" s="44" t="s">
        <v>5</v>
      </c>
    </row>
    <row r="11" spans="1:8">
      <c r="A11" s="67"/>
      <c r="B11" s="4"/>
      <c r="C11" s="4"/>
      <c r="D11" s="4"/>
      <c r="E11" s="4"/>
      <c r="F11" s="4"/>
      <c r="G11" s="5"/>
    </row>
    <row r="12" spans="1:8">
      <c r="A12" s="68"/>
      <c r="B12" s="125"/>
      <c r="C12" s="125"/>
      <c r="D12" s="125"/>
      <c r="E12" s="125"/>
      <c r="F12" s="125"/>
      <c r="G12" s="6"/>
    </row>
    <row r="13" spans="1:8">
      <c r="A13" s="69"/>
      <c r="B13" s="7"/>
      <c r="C13" s="76" t="s">
        <v>6</v>
      </c>
      <c r="D13" s="128"/>
      <c r="E13" s="128"/>
      <c r="F13" s="128"/>
      <c r="G13" s="8"/>
    </row>
    <row r="14" spans="1:8">
      <c r="A14" s="70" t="s">
        <v>7</v>
      </c>
      <c r="B14" s="9" t="s">
        <v>8</v>
      </c>
      <c r="C14" s="76" t="s">
        <v>32</v>
      </c>
      <c r="D14" s="77"/>
      <c r="E14" s="76" t="s">
        <v>33</v>
      </c>
      <c r="F14" s="77"/>
      <c r="G14" s="11"/>
    </row>
    <row r="15" spans="1:8">
      <c r="A15" s="70"/>
      <c r="B15" s="12"/>
      <c r="C15" s="13" t="s">
        <v>30</v>
      </c>
      <c r="D15" s="13" t="s">
        <v>31</v>
      </c>
      <c r="E15" s="13" t="s">
        <v>30</v>
      </c>
      <c r="F15" s="13" t="s">
        <v>31</v>
      </c>
      <c r="G15" s="10" t="s">
        <v>9</v>
      </c>
    </row>
    <row r="16" spans="1:8">
      <c r="A16" s="71"/>
      <c r="B16" s="80"/>
      <c r="C16" s="80"/>
      <c r="D16" s="80"/>
      <c r="E16" s="80"/>
      <c r="F16" s="80"/>
      <c r="G16" s="80"/>
    </row>
    <row r="17" spans="1:7">
      <c r="A17" s="88">
        <v>1</v>
      </c>
      <c r="B17" s="91" t="s">
        <v>18</v>
      </c>
      <c r="C17" s="14">
        <v>1</v>
      </c>
      <c r="D17" s="45"/>
      <c r="E17" s="45"/>
      <c r="F17" s="59"/>
      <c r="G17" s="83">
        <f>C18</f>
        <v>25842.080000000002</v>
      </c>
    </row>
    <row r="18" spans="1:7">
      <c r="A18" s="89"/>
      <c r="B18" s="92"/>
      <c r="C18" s="15">
        <v>25842.080000000002</v>
      </c>
      <c r="D18" s="15"/>
      <c r="E18" s="15"/>
      <c r="F18" s="59"/>
      <c r="G18" s="84"/>
    </row>
    <row r="19" spans="1:7">
      <c r="A19" s="90"/>
      <c r="B19" s="93"/>
      <c r="C19" s="54"/>
      <c r="D19" s="17"/>
      <c r="E19" s="17"/>
      <c r="F19" s="16"/>
      <c r="G19" s="85"/>
    </row>
    <row r="20" spans="1:7">
      <c r="A20" s="94"/>
      <c r="B20" s="95"/>
      <c r="C20" s="95"/>
      <c r="D20" s="95"/>
      <c r="E20" s="95"/>
      <c r="F20" s="95"/>
      <c r="G20" s="95"/>
    </row>
    <row r="21" spans="1:7">
      <c r="A21" s="96">
        <v>2</v>
      </c>
      <c r="B21" s="97" t="s">
        <v>19</v>
      </c>
      <c r="C21" s="14">
        <v>0.3</v>
      </c>
      <c r="D21" s="14">
        <v>0.3</v>
      </c>
      <c r="E21" s="14">
        <v>0.3</v>
      </c>
      <c r="F21" s="14">
        <v>0.1</v>
      </c>
      <c r="G21" s="83">
        <f>SUM(C22:F22)</f>
        <v>27139.539999999997</v>
      </c>
    </row>
    <row r="22" spans="1:7">
      <c r="A22" s="96"/>
      <c r="B22" s="98"/>
      <c r="C22" s="15">
        <v>8141.86</v>
      </c>
      <c r="D22" s="15">
        <v>8141.86</v>
      </c>
      <c r="E22" s="15">
        <v>8141.86</v>
      </c>
      <c r="F22" s="15">
        <v>2713.96</v>
      </c>
      <c r="G22" s="84"/>
    </row>
    <row r="23" spans="1:7">
      <c r="A23" s="96"/>
      <c r="B23" s="99"/>
      <c r="C23" s="54"/>
      <c r="D23" s="54"/>
      <c r="E23" s="54"/>
      <c r="F23" s="55"/>
      <c r="G23" s="85"/>
    </row>
    <row r="24" spans="1:7">
      <c r="A24" s="100"/>
      <c r="B24" s="101"/>
      <c r="C24" s="101"/>
      <c r="D24" s="101"/>
      <c r="E24" s="101"/>
      <c r="F24" s="101"/>
      <c r="G24" s="101"/>
    </row>
    <row r="25" spans="1:7">
      <c r="A25" s="102">
        <v>3</v>
      </c>
      <c r="B25" s="103" t="s">
        <v>20</v>
      </c>
      <c r="C25" s="14">
        <v>0.5</v>
      </c>
      <c r="D25" s="14">
        <v>0.5</v>
      </c>
      <c r="E25" s="45"/>
      <c r="F25" s="45"/>
      <c r="G25" s="83">
        <f>SUM(C26:D26)</f>
        <v>134599.57999999999</v>
      </c>
    </row>
    <row r="26" spans="1:7">
      <c r="A26" s="102"/>
      <c r="B26" s="104"/>
      <c r="C26" s="15">
        <v>67299.789999999994</v>
      </c>
      <c r="D26" s="15">
        <v>67299.789999999994</v>
      </c>
      <c r="E26" s="15"/>
      <c r="F26" s="17"/>
      <c r="G26" s="84"/>
    </row>
    <row r="27" spans="1:7" ht="34.5" customHeight="1">
      <c r="A27" s="102"/>
      <c r="B27" s="105"/>
      <c r="C27" s="56"/>
      <c r="D27" s="56"/>
      <c r="E27" s="18"/>
      <c r="F27" s="17"/>
      <c r="G27" s="85"/>
    </row>
    <row r="28" spans="1:7">
      <c r="A28" s="106"/>
      <c r="B28" s="107"/>
      <c r="C28" s="107"/>
      <c r="D28" s="107"/>
      <c r="E28" s="107"/>
      <c r="F28" s="107"/>
      <c r="G28" s="107"/>
    </row>
    <row r="29" spans="1:7">
      <c r="A29" s="102">
        <v>4</v>
      </c>
      <c r="B29" s="103" t="s">
        <v>21</v>
      </c>
      <c r="C29" s="45"/>
      <c r="D29" s="45"/>
      <c r="E29" s="14">
        <v>0.5</v>
      </c>
      <c r="F29" s="14">
        <v>0.5</v>
      </c>
      <c r="G29" s="83">
        <f>SUM(E30:F30)</f>
        <v>55344.5</v>
      </c>
    </row>
    <row r="30" spans="1:7">
      <c r="A30" s="102"/>
      <c r="B30" s="104"/>
      <c r="C30" s="15"/>
      <c r="D30" s="15"/>
      <c r="E30" s="15">
        <v>27672.25</v>
      </c>
      <c r="F30" s="15">
        <v>27672.25</v>
      </c>
      <c r="G30" s="84"/>
    </row>
    <row r="31" spans="1:7" ht="21.75" customHeight="1">
      <c r="A31" s="102"/>
      <c r="B31" s="105"/>
      <c r="C31" s="18"/>
      <c r="D31" s="18"/>
      <c r="E31" s="18"/>
      <c r="F31" s="56"/>
      <c r="G31" s="85"/>
    </row>
    <row r="32" spans="1:7">
      <c r="A32" s="72"/>
      <c r="B32" s="19"/>
      <c r="C32" s="18"/>
      <c r="D32" s="18"/>
      <c r="E32" s="18"/>
      <c r="F32" s="18"/>
      <c r="G32" s="20"/>
    </row>
    <row r="33" spans="1:7">
      <c r="A33" s="102">
        <v>5</v>
      </c>
      <c r="B33" s="103" t="s">
        <v>22</v>
      </c>
      <c r="C33" s="14">
        <v>0.25</v>
      </c>
      <c r="D33" s="14">
        <v>0.25</v>
      </c>
      <c r="E33" s="14">
        <v>0.25</v>
      </c>
      <c r="F33" s="14">
        <v>0.25</v>
      </c>
      <c r="G33" s="83">
        <f>SUM(C34:F34)</f>
        <v>219574.74</v>
      </c>
    </row>
    <row r="34" spans="1:7">
      <c r="A34" s="102"/>
      <c r="B34" s="104"/>
      <c r="C34" s="15">
        <v>54893.68</v>
      </c>
      <c r="D34" s="15">
        <v>54893.68</v>
      </c>
      <c r="E34" s="15">
        <v>54893.68</v>
      </c>
      <c r="F34" s="15">
        <v>54893.7</v>
      </c>
      <c r="G34" s="84"/>
    </row>
    <row r="35" spans="1:7" ht="24" customHeight="1">
      <c r="A35" s="102"/>
      <c r="B35" s="105"/>
      <c r="C35" s="56"/>
      <c r="D35" s="56"/>
      <c r="E35" s="56"/>
      <c r="F35" s="56"/>
      <c r="G35" s="85"/>
    </row>
    <row r="36" spans="1:7">
      <c r="A36" s="73"/>
      <c r="B36" s="21"/>
      <c r="C36" s="22"/>
      <c r="D36" s="22"/>
      <c r="E36" s="22"/>
      <c r="F36" s="22"/>
      <c r="G36" s="23"/>
    </row>
    <row r="37" spans="1:7">
      <c r="A37" s="102">
        <v>6</v>
      </c>
      <c r="B37" s="103" t="s">
        <v>23</v>
      </c>
      <c r="C37" s="45"/>
      <c r="D37" s="45"/>
      <c r="E37" s="45"/>
      <c r="F37" s="14">
        <v>1</v>
      </c>
      <c r="G37" s="83">
        <f>F38</f>
        <v>6443.75</v>
      </c>
    </row>
    <row r="38" spans="1:7">
      <c r="A38" s="102"/>
      <c r="B38" s="104"/>
      <c r="C38" s="15"/>
      <c r="D38" s="15"/>
      <c r="E38" s="15"/>
      <c r="F38" s="15">
        <v>6443.75</v>
      </c>
      <c r="G38" s="126"/>
    </row>
    <row r="39" spans="1:7">
      <c r="A39" s="102"/>
      <c r="B39" s="105"/>
      <c r="C39" s="18"/>
      <c r="D39" s="18"/>
      <c r="E39" s="18"/>
      <c r="F39" s="57"/>
      <c r="G39" s="127"/>
    </row>
    <row r="40" spans="1:7">
      <c r="A40" s="74"/>
      <c r="B40" s="60"/>
      <c r="C40" s="42"/>
      <c r="D40" s="42"/>
      <c r="E40" s="42"/>
      <c r="F40" s="43"/>
      <c r="G40" s="58"/>
    </row>
    <row r="41" spans="1:7">
      <c r="A41" s="74"/>
      <c r="B41" s="60"/>
      <c r="C41" s="42"/>
      <c r="D41" s="42"/>
      <c r="E41" s="42"/>
      <c r="F41" s="43"/>
      <c r="G41" s="58"/>
    </row>
    <row r="42" spans="1:7">
      <c r="A42" s="81" t="s">
        <v>10</v>
      </c>
      <c r="B42" s="82"/>
      <c r="C42" s="24">
        <f>SUM(C18,C22,C26,C34)</f>
        <v>156177.41</v>
      </c>
      <c r="D42" s="24">
        <f>SUM(D22,D26,D34)</f>
        <v>130335.32999999999</v>
      </c>
      <c r="E42" s="24">
        <f>SUM(E22,E30,E34)</f>
        <v>90707.790000000008</v>
      </c>
      <c r="F42" s="24">
        <f>SUM(F22,F30,F34,F38)</f>
        <v>91723.66</v>
      </c>
      <c r="G42" s="24"/>
    </row>
    <row r="43" spans="1:7">
      <c r="A43" s="81" t="s">
        <v>11</v>
      </c>
      <c r="B43" s="82"/>
      <c r="C43" s="25">
        <f>C42</f>
        <v>156177.41</v>
      </c>
      <c r="D43" s="25">
        <f>SUM(C43,D42)</f>
        <v>286512.74</v>
      </c>
      <c r="E43" s="25">
        <f>SUM(E42,D43)</f>
        <v>377220.53</v>
      </c>
      <c r="F43" s="26">
        <f>SUM(F42,E43)</f>
        <v>468944.19000000006</v>
      </c>
      <c r="G43" s="27">
        <f>SUM(G17,G21,G25,G29,G33,G37)</f>
        <v>468944.18999999994</v>
      </c>
    </row>
    <row r="44" spans="1:7">
      <c r="A44" s="81" t="s">
        <v>35</v>
      </c>
      <c r="B44" s="82"/>
      <c r="C44" s="28"/>
      <c r="D44" s="28"/>
      <c r="E44" s="28"/>
      <c r="F44" s="28"/>
      <c r="G44" s="66">
        <f>G43*20/100</f>
        <v>93788.837999999989</v>
      </c>
    </row>
    <row r="45" spans="1:7">
      <c r="A45" s="86" t="s">
        <v>9</v>
      </c>
      <c r="B45" s="87"/>
      <c r="C45" s="28"/>
      <c r="D45" s="28"/>
      <c r="E45" s="28"/>
      <c r="F45" s="28"/>
      <c r="G45" s="129" t="s">
        <v>37</v>
      </c>
    </row>
    <row r="46" spans="1:7">
      <c r="A46" s="81" t="s">
        <v>34</v>
      </c>
      <c r="B46" s="82"/>
      <c r="C46" s="28">
        <v>0.33300000000000002</v>
      </c>
      <c r="D46" s="28">
        <v>0.27810000000000001</v>
      </c>
      <c r="E46" s="28">
        <v>0.19339999999999999</v>
      </c>
      <c r="F46" s="28">
        <v>0.19550000000000001</v>
      </c>
      <c r="G46" s="65">
        <f>SUM(C46:F46)</f>
        <v>1</v>
      </c>
    </row>
    <row r="47" spans="1:7">
      <c r="A47" s="29"/>
      <c r="B47" s="29"/>
      <c r="C47" s="1"/>
      <c r="D47" s="1"/>
      <c r="E47" s="1"/>
      <c r="F47" s="1"/>
      <c r="G47" s="1"/>
    </row>
    <row r="48" spans="1:7">
      <c r="A48" s="29"/>
      <c r="B48" s="29"/>
      <c r="C48" s="1"/>
      <c r="D48" s="1"/>
      <c r="E48" s="1"/>
      <c r="F48" s="1"/>
      <c r="G48" s="1"/>
    </row>
    <row r="49" spans="1:12">
      <c r="A49" s="29"/>
      <c r="B49" s="2" t="s">
        <v>36</v>
      </c>
      <c r="C49" s="1"/>
      <c r="D49" s="1"/>
      <c r="E49" s="1"/>
      <c r="F49" s="1"/>
      <c r="G49" s="1"/>
    </row>
    <row r="50" spans="1:12">
      <c r="A50" s="29"/>
      <c r="B50" s="29"/>
      <c r="C50" s="1"/>
      <c r="D50" s="1"/>
      <c r="E50" s="1"/>
      <c r="F50" s="1"/>
      <c r="G50" s="1"/>
    </row>
    <row r="51" spans="1:12">
      <c r="A51" s="29"/>
      <c r="B51" s="2"/>
      <c r="C51" s="30"/>
      <c r="D51" s="30"/>
      <c r="E51" s="30"/>
      <c r="F51" s="30"/>
      <c r="G51" s="1"/>
    </row>
    <row r="52" spans="1:12">
      <c r="A52" s="1"/>
      <c r="B52" s="1"/>
      <c r="C52" s="30"/>
      <c r="D52" s="30"/>
      <c r="E52" s="30"/>
      <c r="F52" s="30"/>
      <c r="G52" s="31"/>
    </row>
    <row r="53" spans="1:12" ht="15.75" thickBot="1">
      <c r="A53" s="46"/>
      <c r="B53" s="52"/>
      <c r="C53" s="50"/>
      <c r="D53" s="50"/>
      <c r="E53" s="50"/>
      <c r="F53" s="51"/>
      <c r="G53" s="51"/>
      <c r="H53" s="53"/>
      <c r="I53" s="53"/>
      <c r="J53" s="53"/>
      <c r="K53" s="53"/>
      <c r="L53" s="53"/>
    </row>
    <row r="54" spans="1:12">
      <c r="A54" s="46"/>
      <c r="B54" s="75" t="s">
        <v>24</v>
      </c>
      <c r="C54" s="75"/>
      <c r="D54" s="47"/>
      <c r="E54" s="47"/>
      <c r="F54" s="75" t="s">
        <v>25</v>
      </c>
      <c r="G54" s="75"/>
      <c r="H54" s="47"/>
      <c r="I54" s="47"/>
      <c r="J54" s="47"/>
      <c r="K54" s="47"/>
      <c r="L54" s="47"/>
    </row>
    <row r="55" spans="1:12">
      <c r="A55" s="46"/>
      <c r="B55" s="79" t="s">
        <v>26</v>
      </c>
      <c r="C55" s="79"/>
      <c r="D55" s="48"/>
      <c r="E55" s="48"/>
      <c r="F55" s="75" t="s">
        <v>27</v>
      </c>
      <c r="G55" s="75"/>
      <c r="H55" s="75"/>
      <c r="I55" s="75"/>
      <c r="J55" s="75"/>
      <c r="K55" s="75"/>
      <c r="L55" s="47"/>
    </row>
    <row r="56" spans="1:12">
      <c r="A56" s="46"/>
      <c r="B56" s="78" t="s">
        <v>28</v>
      </c>
      <c r="C56" s="78"/>
      <c r="D56" s="49"/>
      <c r="E56" s="49"/>
      <c r="F56" s="75" t="s">
        <v>29</v>
      </c>
      <c r="G56" s="75"/>
      <c r="H56" s="75"/>
      <c r="I56" s="75"/>
      <c r="J56" s="75"/>
      <c r="K56" s="75"/>
      <c r="L56" s="47"/>
    </row>
  </sheetData>
  <mergeCells count="49">
    <mergeCell ref="B12:F12"/>
    <mergeCell ref="A37:A39"/>
    <mergeCell ref="B37:B39"/>
    <mergeCell ref="G37:G39"/>
    <mergeCell ref="B29:B31"/>
    <mergeCell ref="G29:G31"/>
    <mergeCell ref="A33:A35"/>
    <mergeCell ref="B33:B35"/>
    <mergeCell ref="G33:G35"/>
    <mergeCell ref="A29:A31"/>
    <mergeCell ref="C13:F13"/>
    <mergeCell ref="B9:F9"/>
    <mergeCell ref="A1:G1"/>
    <mergeCell ref="A2:G2"/>
    <mergeCell ref="A3:G3"/>
    <mergeCell ref="B10:F10"/>
    <mergeCell ref="A5:G5"/>
    <mergeCell ref="A6:G6"/>
    <mergeCell ref="A7:G7"/>
    <mergeCell ref="H56:I56"/>
    <mergeCell ref="J56:K56"/>
    <mergeCell ref="A17:A19"/>
    <mergeCell ref="B17:B19"/>
    <mergeCell ref="G17:G19"/>
    <mergeCell ref="A20:G20"/>
    <mergeCell ref="A21:A23"/>
    <mergeCell ref="B21:B23"/>
    <mergeCell ref="A43:B43"/>
    <mergeCell ref="A44:B44"/>
    <mergeCell ref="A46:B46"/>
    <mergeCell ref="A24:G24"/>
    <mergeCell ref="A25:A27"/>
    <mergeCell ref="B25:B27"/>
    <mergeCell ref="G25:G27"/>
    <mergeCell ref="A28:G28"/>
    <mergeCell ref="H55:I55"/>
    <mergeCell ref="J55:K55"/>
    <mergeCell ref="B16:G16"/>
    <mergeCell ref="A42:B42"/>
    <mergeCell ref="G21:G23"/>
    <mergeCell ref="A45:B45"/>
    <mergeCell ref="F55:G55"/>
    <mergeCell ref="F56:G56"/>
    <mergeCell ref="F54:G54"/>
    <mergeCell ref="C14:D14"/>
    <mergeCell ref="E14:F14"/>
    <mergeCell ref="B56:C56"/>
    <mergeCell ref="B54:C54"/>
    <mergeCell ref="B55:C55"/>
  </mergeCells>
  <pageMargins left="0.9055118110236221" right="0.51181102362204722" top="0.79" bottom="1.1299999999999999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2011-08-24T12:31:22Z</cp:lastPrinted>
  <dcterms:created xsi:type="dcterms:W3CDTF">2011-08-16T19:44:36Z</dcterms:created>
  <dcterms:modified xsi:type="dcterms:W3CDTF">2011-08-24T12:52:54Z</dcterms:modified>
</cp:coreProperties>
</file>