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'Plan1'!$A$1:$F$49</definedName>
    <definedName name="CESP_ART_256" localSheetId="0">'Plan1'!#REF!</definedName>
  </definedNames>
  <calcPr fullCalcOnLoad="1"/>
</workbook>
</file>

<file path=xl/sharedStrings.xml><?xml version="1.0" encoding="utf-8"?>
<sst xmlns="http://schemas.openxmlformats.org/spreadsheetml/2006/main" count="59" uniqueCount="58">
  <si>
    <t>RECEITAS E DESPESAS DO ENSINO  -  PUBLICAÇÃO  (ARTIGO 256 DA CONSTITUIÇÃO ESTADUAL)</t>
  </si>
  <si>
    <t>PERÍODO:</t>
  </si>
  <si>
    <t>RECEITAS ARRECADADAS</t>
  </si>
  <si>
    <t>Acumulado</t>
  </si>
  <si>
    <t>DESPESAS DO ENSINO</t>
  </si>
  <si>
    <t>Imposto Predial Territorial Urbano - IPTU</t>
  </si>
  <si>
    <t xml:space="preserve"> </t>
  </si>
  <si>
    <t xml:space="preserve">Imposto s/ Transmissão de Bens Imóveis </t>
  </si>
  <si>
    <t>Imposto s/ Serviços de Qualquer Natureza</t>
  </si>
  <si>
    <t>Imposto de Renda Retido na Fonte</t>
  </si>
  <si>
    <t>Dívida Ativa de Impostos</t>
  </si>
  <si>
    <t>Multa/Juros provenientes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</si>
  <si>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</si>
  <si>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</si>
  <si>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</si>
  <si>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</si>
  <si>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</si>
  <si>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</si>
  <si>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</si>
  <si>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Rendimentos de Aplicação Financeira - Conta LDB e Adicionais</t>
  </si>
  <si>
    <t>Recursos recebidos do FUNDEB</t>
  </si>
  <si>
    <t>Rendimentos de Aplicação Financeira do FUNDEB</t>
  </si>
  <si>
    <t>TOTAL DA RECEITA ARRECADADA</t>
  </si>
  <si>
    <t>QSE e Rendimentos sobre Aplicação Financeiras</t>
  </si>
  <si>
    <t>TOTAL FUNDEB</t>
  </si>
  <si>
    <t>FUNDEB - Demais Despesas</t>
  </si>
  <si>
    <t>FUNDEB - Magistério  - Minimo 60%</t>
  </si>
  <si>
    <t>APLICAÇÃO FUNDEB</t>
  </si>
  <si>
    <t>TOTAL GERAL DAS RECEIAS DO ENSINO</t>
  </si>
  <si>
    <t>APLICAÇÃO NO ENSINO ATÉ O TRIMESTRE</t>
  </si>
  <si>
    <t xml:space="preserve">TOTAL APLICADO </t>
  </si>
  <si>
    <t>TOTAL APLICADO</t>
  </si>
  <si>
    <t>APLICAÇÃO NO ENSINO (ART. 212CF)</t>
  </si>
  <si>
    <t>PERCENTUAL APLICADO</t>
  </si>
  <si>
    <t>APLICADO NO MAGISTÉRIO</t>
  </si>
  <si>
    <t>APLICADO - DEMAIS DESPESAS</t>
  </si>
  <si>
    <t>(-)Rendimentos e Outros Recursos Adicionais</t>
  </si>
  <si>
    <t>(+)Deduçao FUNDEB</t>
  </si>
  <si>
    <t>(=)Total da Despesa do Ensino</t>
  </si>
  <si>
    <t>MUNICÍPIO DE BIRIGUI - ESTADO DE SÃO PAULO</t>
  </si>
  <si>
    <t>PREFEITURA MUNICIPAL DE BIRIGUI</t>
  </si>
  <si>
    <t>WILSON CARLOS RODRIGUES BORINI</t>
  </si>
  <si>
    <t>MARCELO PARIZATI</t>
  </si>
  <si>
    <t>Prefeito Municipal</t>
  </si>
  <si>
    <t>Secretário de Finanças</t>
  </si>
  <si>
    <t xml:space="preserve">                                                                               Secretária de Educação</t>
  </si>
  <si>
    <t xml:space="preserve">                                                                               SÔNIA REGINA GUARALDO</t>
  </si>
  <si>
    <t xml:space="preserve">                                                                               MAX ANGELSON MENEZ OLIVEIRA</t>
  </si>
  <si>
    <t xml:space="preserve">                                                                               Contador - CRCSP - 119.242</t>
  </si>
  <si>
    <r>
      <t>Artigo 256</t>
    </r>
    <r>
      <rPr>
        <sz val="8"/>
        <rFont val="Arial"/>
        <family val="2"/>
      </rPr>
      <t xml:space="preserve"> - O Estado e os Municípios publicarão, até trinta dias após o encerramento de cada trimestre, informações completas sobre receitas arrecadadas e transferências de recursos destinados à educação, nesse período e discriminadas por nível de ensino.</t>
    </r>
    <r>
      <rPr>
        <b/>
        <i/>
        <sz val="8"/>
        <rFont val="Arial"/>
        <family val="2"/>
      </rPr>
      <t xml:space="preserve"> Constituição do Estado de São Paulo.</t>
    </r>
  </si>
  <si>
    <t>Multa/Juros provenientes Divida Ativa de impostos</t>
  </si>
  <si>
    <t>QSE - Ensino Fundamental/Infantil</t>
  </si>
  <si>
    <t>FÁBIO MARIANO DA PAZ</t>
  </si>
  <si>
    <t>Presidente do Conselho de FUNDEB</t>
  </si>
  <si>
    <t>Diretor da Contabilidade - CRCSP 182.262</t>
  </si>
  <si>
    <t>JOSÉ ARTUR BROGIN AGUIAR</t>
  </si>
  <si>
    <t>EDUCAÇÃO BÁSICA 2011</t>
  </si>
  <si>
    <t>1ª TRIMESTRE/2012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</si>
</sst>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36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11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3" fontId="0" fillId="0" borderId="11" xfId="0" applyNumberFormat="1" applyFont="1" applyBorder="1" applyAlignment="1" applyProtection="1">
      <alignment vertical="center"/>
      <protection hidden="1"/>
    </xf>
    <xf numFmtId="4" fontId="0" fillId="0" borderId="13" xfId="0" applyNumberFormat="1" applyFont="1" applyBorder="1" applyAlignment="1" applyProtection="1">
      <alignment vertical="center"/>
      <protection hidden="1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3" fontId="0" fillId="0" borderId="14" xfId="0" applyNumberFormat="1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4" fontId="5" fillId="0" borderId="17" xfId="0" applyNumberFormat="1" applyFont="1" applyBorder="1" applyAlignment="1" applyProtection="1">
      <alignment vertical="center"/>
      <protection hidden="1"/>
    </xf>
    <xf numFmtId="4" fontId="0" fillId="0" borderId="12" xfId="0" applyNumberFormat="1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4" fontId="0" fillId="0" borderId="19" xfId="0" applyNumberFormat="1" applyFont="1" applyBorder="1" applyAlignment="1" applyProtection="1">
      <alignment vertical="center"/>
      <protection hidden="1"/>
    </xf>
    <xf numFmtId="4" fontId="0" fillId="0" borderId="0" xfId="0" applyNumberFormat="1" applyAlignment="1">
      <alignment vertical="center"/>
    </xf>
    <xf numFmtId="0" fontId="0" fillId="0" borderId="20" xfId="0" applyFont="1" applyBorder="1" applyAlignment="1" applyProtection="1">
      <alignment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4" fontId="0" fillId="0" borderId="17" xfId="0" applyNumberFormat="1" applyFon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0" fillId="0" borderId="22" xfId="0" applyFont="1" applyBorder="1" applyAlignment="1" applyProtection="1">
      <alignment vertical="center"/>
      <protection hidden="1"/>
    </xf>
    <xf numFmtId="0" fontId="5" fillId="0" borderId="21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/>
      <protection hidden="1"/>
    </xf>
    <xf numFmtId="10" fontId="5" fillId="0" borderId="0" xfId="0" applyNumberFormat="1" applyFont="1" applyAlignment="1">
      <alignment vertical="center"/>
    </xf>
    <xf numFmtId="3" fontId="0" fillId="0" borderId="16" xfId="0" applyNumberFormat="1" applyFont="1" applyBorder="1" applyAlignment="1" applyProtection="1">
      <alignment vertical="center"/>
      <protection hidden="1"/>
    </xf>
    <xf numFmtId="0" fontId="5" fillId="0" borderId="20" xfId="0" applyFont="1" applyBorder="1" applyAlignment="1" applyProtection="1">
      <alignment vertical="center"/>
      <protection hidden="1"/>
    </xf>
    <xf numFmtId="10" fontId="5" fillId="0" borderId="13" xfId="0" applyNumberFormat="1" applyFont="1" applyBorder="1" applyAlignment="1" applyProtection="1">
      <alignment vertical="center"/>
      <protection hidden="1"/>
    </xf>
    <xf numFmtId="39" fontId="5" fillId="0" borderId="12" xfId="0" applyNumberFormat="1" applyFont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 vertical="center"/>
      <protection hidden="1"/>
    </xf>
    <xf numFmtId="10" fontId="0" fillId="0" borderId="0" xfId="0" applyNumberFormat="1" applyAlignment="1">
      <alignment vertical="center"/>
    </xf>
    <xf numFmtId="0" fontId="5" fillId="0" borderId="14" xfId="0" applyFont="1" applyBorder="1" applyAlignment="1" applyProtection="1">
      <alignment vertical="center"/>
      <protection hidden="1"/>
    </xf>
    <xf numFmtId="0" fontId="0" fillId="0" borderId="24" xfId="0" applyFont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10" fontId="5" fillId="0" borderId="12" xfId="0" applyNumberFormat="1" applyFont="1" applyBorder="1" applyAlignment="1" applyProtection="1">
      <alignment vertical="center"/>
      <protection hidden="1"/>
    </xf>
    <xf numFmtId="3" fontId="5" fillId="0" borderId="14" xfId="0" applyNumberFormat="1" applyFont="1" applyBorder="1" applyAlignment="1" applyProtection="1">
      <alignment vertical="center"/>
      <protection hidden="1"/>
    </xf>
    <xf numFmtId="39" fontId="5" fillId="0" borderId="13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25" xfId="0" applyNumberFormat="1" applyFont="1" applyBorder="1" applyAlignment="1" applyProtection="1">
      <alignment vertical="center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5" fillId="0" borderId="28" xfId="0" applyFont="1" applyBorder="1" applyAlignment="1" applyProtection="1">
      <alignment horizontal="right" vertical="center" wrapText="1"/>
      <protection hidden="1"/>
    </xf>
    <xf numFmtId="0" fontId="5" fillId="0" borderId="28" xfId="0" applyFont="1" applyBorder="1" applyAlignment="1" applyProtection="1">
      <alignment horizontal="right" vertical="center"/>
      <protection hidden="1"/>
    </xf>
    <xf numFmtId="4" fontId="0" fillId="0" borderId="13" xfId="0" applyNumberFormat="1" applyFont="1" applyBorder="1" applyAlignment="1" applyProtection="1">
      <alignment vertical="center"/>
      <protection locked="0"/>
    </xf>
    <xf numFmtId="4" fontId="5" fillId="0" borderId="13" xfId="0" applyNumberFormat="1" applyFont="1" applyBorder="1" applyAlignment="1" applyProtection="1">
      <alignment vertical="center"/>
      <protection locked="0"/>
    </xf>
    <xf numFmtId="4" fontId="0" fillId="0" borderId="29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4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30" xfId="0" applyFont="1" applyBorder="1" applyAlignment="1" applyProtection="1">
      <alignment vertical="center"/>
      <protection hidden="1"/>
    </xf>
    <xf numFmtId="0" fontId="5" fillId="0" borderId="31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left" vertical="center"/>
      <protection hidden="1"/>
    </xf>
    <xf numFmtId="0" fontId="0" fillId="0" borderId="32" xfId="0" applyFont="1" applyBorder="1" applyAlignment="1" applyProtection="1">
      <alignment horizontal="left" vertical="center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0" fontId="0" fillId="0" borderId="33" xfId="0" applyFont="1" applyBorder="1" applyAlignment="1" applyProtection="1">
      <alignment horizontal="left" vertical="center"/>
      <protection hidden="1"/>
    </xf>
    <xf numFmtId="0" fontId="0" fillId="0" borderId="34" xfId="0" applyFont="1" applyBorder="1" applyAlignment="1" applyProtection="1">
      <alignment horizontal="left" vertical="center"/>
      <protection hidden="1"/>
    </xf>
    <xf numFmtId="0" fontId="0" fillId="0" borderId="35" xfId="0" applyFont="1" applyBorder="1" applyAlignment="1" applyProtection="1">
      <alignment horizontal="left" vertical="center"/>
      <protection hidden="1"/>
    </xf>
    <xf numFmtId="4" fontId="0" fillId="0" borderId="29" xfId="0" applyNumberFormat="1" applyFont="1" applyBorder="1" applyAlignment="1" applyProtection="1">
      <alignment horizontal="right" vertical="center"/>
      <protection locked="0"/>
    </xf>
    <xf numFmtId="4" fontId="0" fillId="0" borderId="36" xfId="0" applyNumberFormat="1" applyFont="1" applyBorder="1" applyAlignment="1" applyProtection="1">
      <alignment horizontal="right" vertical="center"/>
      <protection locked="0"/>
    </xf>
    <xf numFmtId="4" fontId="0" fillId="0" borderId="37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69" zoomScaleNormal="60" zoomScaleSheetLayoutView="69" zoomScalePageLayoutView="0" workbookViewId="0" topLeftCell="A15">
      <selection activeCell="F51" sqref="F51"/>
    </sheetView>
  </sheetViews>
  <sheetFormatPr defaultColWidth="9.140625" defaultRowHeight="12.75"/>
  <cols>
    <col min="1" max="1" width="69.7109375" style="0" bestFit="1" customWidth="1"/>
    <col min="2" max="2" width="21.7109375" style="0" customWidth="1"/>
    <col min="3" max="3" width="4.8515625" style="0" customWidth="1"/>
    <col min="4" max="4" width="12.00390625" style="0" customWidth="1"/>
    <col min="5" max="5" width="56.8515625" style="0" customWidth="1"/>
    <col min="6" max="6" width="24.8515625" style="0" customWidth="1"/>
    <col min="7" max="7" width="10.7109375" style="0" customWidth="1"/>
    <col min="8" max="8" width="27.28125" style="0" customWidth="1"/>
  </cols>
  <sheetData>
    <row r="1" spans="1:6" ht="44.25">
      <c r="A1" s="65" t="s">
        <v>40</v>
      </c>
      <c r="B1" s="65"/>
      <c r="C1" s="65"/>
      <c r="D1" s="65"/>
      <c r="E1" s="65"/>
      <c r="F1" s="65"/>
    </row>
    <row r="2" spans="1:6" ht="12.75">
      <c r="A2" s="1"/>
      <c r="B2" s="1"/>
      <c r="C2" s="1"/>
      <c r="D2" s="1"/>
      <c r="E2" s="1"/>
      <c r="F2" s="1"/>
    </row>
    <row r="3" spans="1:6" ht="15.75">
      <c r="A3" s="70" t="s">
        <v>0</v>
      </c>
      <c r="B3" s="71"/>
      <c r="C3" s="71"/>
      <c r="D3" s="71"/>
      <c r="E3" s="71"/>
      <c r="F3" s="71"/>
    </row>
    <row r="4" spans="1:6" ht="25.5" customHeight="1">
      <c r="A4" s="63" t="s">
        <v>49</v>
      </c>
      <c r="B4" s="64"/>
      <c r="C4" s="64"/>
      <c r="D4" s="64"/>
      <c r="E4" s="64"/>
      <c r="F4" s="64"/>
    </row>
    <row r="5" spans="1:6" ht="15.75">
      <c r="A5" s="3" t="s">
        <v>39</v>
      </c>
      <c r="B5" s="4"/>
      <c r="C5" s="2"/>
      <c r="D5" s="2"/>
      <c r="E5" s="3" t="s">
        <v>1</v>
      </c>
      <c r="F5" s="58" t="s">
        <v>57</v>
      </c>
    </row>
    <row r="6" spans="1:6" ht="15.75" thickBot="1">
      <c r="A6" s="5"/>
      <c r="B6" s="5"/>
      <c r="C6" s="5"/>
      <c r="D6" s="5"/>
      <c r="E6" s="5"/>
      <c r="F6" s="5"/>
    </row>
    <row r="7" spans="1:6" s="9" customFormat="1" ht="16.5" customHeight="1">
      <c r="A7" s="7" t="s">
        <v>2</v>
      </c>
      <c r="B7" s="53" t="s">
        <v>3</v>
      </c>
      <c r="C7" s="8"/>
      <c r="D7" s="68" t="s">
        <v>4</v>
      </c>
      <c r="E7" s="69"/>
      <c r="F7" s="54" t="s">
        <v>3</v>
      </c>
    </row>
    <row r="8" spans="1:6" s="9" customFormat="1" ht="16.5" customHeight="1">
      <c r="A8" s="10"/>
      <c r="B8" s="11"/>
      <c r="C8" s="8"/>
      <c r="D8" s="12"/>
      <c r="E8" s="8"/>
      <c r="F8" s="11"/>
    </row>
    <row r="9" spans="1:6" s="9" customFormat="1" ht="16.5" customHeight="1">
      <c r="A9" s="10" t="s">
        <v>5</v>
      </c>
      <c r="B9" s="55">
        <v>1235493.77</v>
      </c>
      <c r="C9" s="8" t="s">
        <v>6</v>
      </c>
      <c r="D9" s="72" t="s">
        <v>56</v>
      </c>
      <c r="E9" s="73"/>
      <c r="F9" s="78">
        <v>6119404.8</v>
      </c>
    </row>
    <row r="10" spans="1:6" s="9" customFormat="1" ht="16.5" customHeight="1">
      <c r="A10" s="10" t="s">
        <v>7</v>
      </c>
      <c r="B10" s="55">
        <v>650749.2</v>
      </c>
      <c r="C10" s="8"/>
      <c r="D10" s="74"/>
      <c r="E10" s="75"/>
      <c r="F10" s="79"/>
    </row>
    <row r="11" spans="1:6" s="9" customFormat="1" ht="16.5" customHeight="1">
      <c r="A11" s="10" t="s">
        <v>8</v>
      </c>
      <c r="B11" s="55">
        <v>2410701.34</v>
      </c>
      <c r="C11" s="8"/>
      <c r="D11" s="76"/>
      <c r="E11" s="77"/>
      <c r="F11" s="80"/>
    </row>
    <row r="12" spans="1:6" s="9" customFormat="1" ht="16.5" customHeight="1">
      <c r="A12" s="10" t="s">
        <v>9</v>
      </c>
      <c r="B12" s="55">
        <v>448518.28</v>
      </c>
      <c r="C12" s="8"/>
      <c r="D12" s="17"/>
      <c r="E12" s="18" t="s">
        <v>38</v>
      </c>
      <c r="F12" s="19">
        <f>SUM(F7:F11)</f>
        <v>6119404.8</v>
      </c>
    </row>
    <row r="13" spans="1:6" s="9" customFormat="1" ht="16.5" customHeight="1">
      <c r="A13" s="10" t="s">
        <v>10</v>
      </c>
      <c r="B13" s="55">
        <v>1003595.98</v>
      </c>
      <c r="C13" s="8"/>
      <c r="D13" s="20"/>
      <c r="E13" s="21"/>
      <c r="F13" s="22"/>
    </row>
    <row r="14" spans="1:8" s="9" customFormat="1" ht="16.5" customHeight="1">
      <c r="A14" s="10" t="s">
        <v>11</v>
      </c>
      <c r="B14" s="55">
        <v>7271.41</v>
      </c>
      <c r="C14" s="8"/>
      <c r="D14" s="10"/>
      <c r="E14" s="8"/>
      <c r="F14" s="23"/>
      <c r="H14" s="19">
        <v>4521084.94</v>
      </c>
    </row>
    <row r="15" spans="1:8" s="9" customFormat="1" ht="16.5" customHeight="1">
      <c r="A15" s="10" t="s">
        <v>50</v>
      </c>
      <c r="B15" s="55">
        <v>492034.4</v>
      </c>
      <c r="C15" s="8"/>
      <c r="D15" s="10"/>
      <c r="E15" s="8"/>
      <c r="F15" s="23"/>
      <c r="H15" s="9">
        <v>-53764.25</v>
      </c>
    </row>
    <row r="16" spans="1:8" s="9" customFormat="1" ht="16.5" customHeight="1">
      <c r="A16" s="10" t="s">
        <v>12</v>
      </c>
      <c r="B16" s="55">
        <v>7787599.72</v>
      </c>
      <c r="C16" s="8"/>
      <c r="D16" s="10"/>
      <c r="E16" s="24"/>
      <c r="F16" s="25"/>
      <c r="H16" s="26">
        <f>SUM(H14:H15)</f>
        <v>4467320.69</v>
      </c>
    </row>
    <row r="17" spans="1:6" s="9" customFormat="1" ht="16.5" customHeight="1">
      <c r="A17" s="10" t="s">
        <v>13</v>
      </c>
      <c r="B17" s="55">
        <v>10932.22</v>
      </c>
      <c r="C17" s="8"/>
      <c r="D17" s="10"/>
      <c r="E17" s="27" t="s">
        <v>37</v>
      </c>
      <c r="F17" s="55">
        <v>5460998.04</v>
      </c>
    </row>
    <row r="18" spans="1:6" s="9" customFormat="1" ht="16.5" customHeight="1">
      <c r="A18" s="10" t="s">
        <v>14</v>
      </c>
      <c r="B18" s="55">
        <v>64520.97</v>
      </c>
      <c r="C18" s="8"/>
      <c r="D18" s="10"/>
      <c r="E18" s="8"/>
      <c r="F18" s="23"/>
    </row>
    <row r="19" spans="1:6" s="9" customFormat="1" ht="16.5" customHeight="1">
      <c r="A19" s="10" t="s">
        <v>15</v>
      </c>
      <c r="B19" s="55">
        <v>10905762.84</v>
      </c>
      <c r="C19" s="8"/>
      <c r="D19" s="10"/>
      <c r="E19" s="8"/>
      <c r="F19" s="23"/>
    </row>
    <row r="20" spans="1:6" s="9" customFormat="1" ht="16.5" customHeight="1">
      <c r="A20" s="10" t="s">
        <v>16</v>
      </c>
      <c r="B20" s="55">
        <v>8460865.88</v>
      </c>
      <c r="C20" s="8"/>
      <c r="D20" s="20"/>
      <c r="E20" s="21"/>
      <c r="F20" s="28"/>
    </row>
    <row r="21" spans="1:6" s="9" customFormat="1" ht="16.5" customHeight="1">
      <c r="A21" s="10" t="s">
        <v>17</v>
      </c>
      <c r="B21" s="55">
        <v>75309.41</v>
      </c>
      <c r="C21" s="8"/>
      <c r="D21" s="10"/>
      <c r="E21" s="8"/>
      <c r="F21" s="25"/>
    </row>
    <row r="22" spans="1:7" s="9" customFormat="1" ht="16.5" customHeight="1">
      <c r="A22" s="20" t="s">
        <v>18</v>
      </c>
      <c r="B22" s="19">
        <f>SUM(B9:B21)</f>
        <v>33553355.420000006</v>
      </c>
      <c r="C22" s="8"/>
      <c r="D22" s="14"/>
      <c r="E22" s="18" t="s">
        <v>30</v>
      </c>
      <c r="F22" s="19">
        <f>SUM(F12,F17)</f>
        <v>11580402.84</v>
      </c>
      <c r="G22" s="26"/>
    </row>
    <row r="23" spans="1:6" s="9" customFormat="1" ht="16.5" customHeight="1">
      <c r="A23" s="10"/>
      <c r="B23" s="23"/>
      <c r="C23" s="8"/>
      <c r="D23" s="12"/>
      <c r="E23" s="8"/>
      <c r="F23" s="29"/>
    </row>
    <row r="24" spans="1:6" s="9" customFormat="1" ht="16.5" customHeight="1">
      <c r="A24" s="30" t="s">
        <v>19</v>
      </c>
      <c r="B24" s="55">
        <v>14050.97</v>
      </c>
      <c r="C24" s="8"/>
      <c r="D24" s="31"/>
      <c r="E24" s="15" t="s">
        <v>36</v>
      </c>
      <c r="F24" s="13">
        <f>B24</f>
        <v>14050.97</v>
      </c>
    </row>
    <row r="25" spans="1:6" s="9" customFormat="1" ht="16.5" customHeight="1">
      <c r="A25" s="10"/>
      <c r="B25" s="23"/>
      <c r="C25" s="8"/>
      <c r="D25" s="12"/>
      <c r="E25" s="8"/>
      <c r="F25" s="29"/>
    </row>
    <row r="26" spans="1:7" s="9" customFormat="1" ht="16.5" customHeight="1">
      <c r="A26" s="32" t="s">
        <v>28</v>
      </c>
      <c r="B26" s="19">
        <f>SUM(B22,B24)</f>
        <v>33567406.39000001</v>
      </c>
      <c r="C26" s="8"/>
      <c r="D26" s="16"/>
      <c r="E26" s="33" t="s">
        <v>29</v>
      </c>
      <c r="F26" s="19">
        <f>SUM(F22-F24)</f>
        <v>11566351.87</v>
      </c>
      <c r="G26" s="34"/>
    </row>
    <row r="27" spans="1:7" s="9" customFormat="1" ht="16.5" customHeight="1">
      <c r="A27" s="20"/>
      <c r="B27" s="28"/>
      <c r="C27" s="8"/>
      <c r="D27" s="35"/>
      <c r="E27" s="36" t="s">
        <v>32</v>
      </c>
      <c r="F27" s="37">
        <f>F26/B22</f>
        <v>0.3447152073233693</v>
      </c>
      <c r="G27" s="34"/>
    </row>
    <row r="28" spans="1:6" s="9" customFormat="1" ht="16.5" customHeight="1">
      <c r="A28" s="10"/>
      <c r="B28" s="23"/>
      <c r="C28" s="8"/>
      <c r="D28" s="12"/>
      <c r="E28" s="8"/>
      <c r="F28" s="29"/>
    </row>
    <row r="29" spans="1:7" s="9" customFormat="1" ht="16.5" customHeight="1">
      <c r="A29" s="30" t="s">
        <v>23</v>
      </c>
      <c r="B29" s="56">
        <v>1194180.72</v>
      </c>
      <c r="C29" s="8"/>
      <c r="D29" s="61" t="s">
        <v>51</v>
      </c>
      <c r="E29" s="62"/>
      <c r="F29" s="56">
        <v>2469477.2</v>
      </c>
      <c r="G29" s="34"/>
    </row>
    <row r="30" spans="1:6" s="9" customFormat="1" ht="16.5" customHeight="1">
      <c r="A30" s="10"/>
      <c r="B30" s="29"/>
      <c r="C30" s="8"/>
      <c r="D30" s="20"/>
      <c r="E30" s="36" t="s">
        <v>33</v>
      </c>
      <c r="F30" s="37">
        <f>F29/B29</f>
        <v>2.067925866363008</v>
      </c>
    </row>
    <row r="31" spans="1:6" s="9" customFormat="1" ht="16.5" customHeight="1">
      <c r="A31" s="10"/>
      <c r="B31" s="25"/>
      <c r="C31" s="8"/>
      <c r="D31" s="66"/>
      <c r="E31" s="67"/>
      <c r="F31" s="38"/>
    </row>
    <row r="32" spans="1:7" s="9" customFormat="1" ht="16.5" customHeight="1">
      <c r="A32" s="39" t="s">
        <v>20</v>
      </c>
      <c r="B32" s="55">
        <v>8740689</v>
      </c>
      <c r="C32" s="8"/>
      <c r="D32" s="14" t="s">
        <v>26</v>
      </c>
      <c r="E32" s="40"/>
      <c r="F32" s="55">
        <v>5539580.11</v>
      </c>
      <c r="G32" s="41"/>
    </row>
    <row r="33" spans="1:7" s="9" customFormat="1" ht="16.5" customHeight="1">
      <c r="A33" s="39" t="s">
        <v>21</v>
      </c>
      <c r="B33" s="55">
        <v>37549.68</v>
      </c>
      <c r="C33" s="8"/>
      <c r="D33" s="14" t="s">
        <v>25</v>
      </c>
      <c r="E33" s="40"/>
      <c r="F33" s="57">
        <v>6313111.5</v>
      </c>
      <c r="G33" s="41"/>
    </row>
    <row r="34" spans="1:7" s="9" customFormat="1" ht="16.5" customHeight="1">
      <c r="A34" s="17" t="s">
        <v>24</v>
      </c>
      <c r="B34" s="19">
        <f>SUM(B32:B33)</f>
        <v>8778238.68</v>
      </c>
      <c r="C34" s="8"/>
      <c r="D34" s="42"/>
      <c r="E34" s="33" t="s">
        <v>27</v>
      </c>
      <c r="F34" s="19">
        <f>SUM(F32:F33)</f>
        <v>11852691.61</v>
      </c>
      <c r="G34" s="34"/>
    </row>
    <row r="35" spans="1:6" s="9" customFormat="1" ht="16.5" customHeight="1">
      <c r="A35" s="43"/>
      <c r="B35" s="29"/>
      <c r="C35" s="8"/>
      <c r="D35" s="44"/>
      <c r="E35" s="27" t="s">
        <v>34</v>
      </c>
      <c r="F35" s="37">
        <f>F32/B34</f>
        <v>0.6310582694249549</v>
      </c>
    </row>
    <row r="36" spans="1:6" s="9" customFormat="1" ht="16.5" customHeight="1">
      <c r="A36" s="20"/>
      <c r="B36" s="28"/>
      <c r="C36" s="8"/>
      <c r="D36" s="20"/>
      <c r="E36" s="27" t="s">
        <v>35</v>
      </c>
      <c r="F36" s="37">
        <f>F33/B34</f>
        <v>0.7191774717157725</v>
      </c>
    </row>
    <row r="37" spans="1:6" s="9" customFormat="1" ht="16.5" customHeight="1">
      <c r="A37" s="20"/>
      <c r="B37" s="23"/>
      <c r="C37" s="8"/>
      <c r="D37" s="12"/>
      <c r="E37" s="21"/>
      <c r="F37" s="45"/>
    </row>
    <row r="38" spans="1:6" s="9" customFormat="1" ht="16.5" customHeight="1">
      <c r="A38" s="32" t="s">
        <v>22</v>
      </c>
      <c r="B38" s="19">
        <f>SUM(B26,B29,B34)</f>
        <v>43539825.79000001</v>
      </c>
      <c r="C38" s="8"/>
      <c r="D38" s="46"/>
      <c r="E38" s="18" t="s">
        <v>31</v>
      </c>
      <c r="F38" s="47">
        <f>SUM(F22,F29,F34)</f>
        <v>25902571.65</v>
      </c>
    </row>
    <row r="39" spans="1:6" s="9" customFormat="1" ht="16.5" customHeight="1" thickBot="1">
      <c r="A39" s="48"/>
      <c r="B39" s="49"/>
      <c r="C39" s="50"/>
      <c r="D39" s="51"/>
      <c r="E39" s="52"/>
      <c r="F39" s="49"/>
    </row>
    <row r="43" spans="1:5" s="6" customFormat="1" ht="12.75">
      <c r="A43" s="6" t="s">
        <v>41</v>
      </c>
      <c r="B43" s="6" t="s">
        <v>42</v>
      </c>
      <c r="E43" s="6" t="s">
        <v>46</v>
      </c>
    </row>
    <row r="44" spans="1:5" ht="12.75">
      <c r="A44" t="s">
        <v>43</v>
      </c>
      <c r="B44" t="s">
        <v>44</v>
      </c>
      <c r="E44" t="s">
        <v>45</v>
      </c>
    </row>
    <row r="48" spans="1:5" s="6" customFormat="1" ht="12.75">
      <c r="A48" s="59" t="s">
        <v>55</v>
      </c>
      <c r="B48" s="6" t="s">
        <v>52</v>
      </c>
      <c r="E48" s="6" t="s">
        <v>47</v>
      </c>
    </row>
    <row r="49" spans="1:5" ht="12.75">
      <c r="A49" s="60" t="s">
        <v>54</v>
      </c>
      <c r="B49" t="s">
        <v>53</v>
      </c>
      <c r="E49" t="s">
        <v>48</v>
      </c>
    </row>
  </sheetData>
  <sheetProtection sheet="1" objects="1" scenarios="1"/>
  <mergeCells count="8">
    <mergeCell ref="D29:E29"/>
    <mergeCell ref="A4:F4"/>
    <mergeCell ref="A1:F1"/>
    <mergeCell ref="D31:E31"/>
    <mergeCell ref="D7:E7"/>
    <mergeCell ref="A3:F3"/>
    <mergeCell ref="D9:E11"/>
    <mergeCell ref="F9:F11"/>
  </mergeCells>
  <printOptions horizontalCentered="1"/>
  <pageMargins left="0.3937007874015748" right="0.1968503937007874" top="0.3937007874015748" bottom="0.1968503937007874" header="0" footer="0"/>
  <pageSetup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BIRIGUI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</dc:creator>
  <cp:keywords/>
  <dc:description/>
  <cp:lastModifiedBy>Contabil</cp:lastModifiedBy>
  <cp:lastPrinted>2012-04-17T18:20:42Z</cp:lastPrinted>
  <dcterms:created xsi:type="dcterms:W3CDTF">2008-04-29T14:13:14Z</dcterms:created>
  <dcterms:modified xsi:type="dcterms:W3CDTF">2012-04-17T18:22:29Z</dcterms:modified>
  <cp:category/>
  <cp:version/>
  <cp:contentType/>
  <cp:contentStatus/>
</cp:coreProperties>
</file>