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<sst xmlns="http://schemas.openxmlformats.org/spreadsheetml/2006/main" count="59" uniqueCount="58">
  <si>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</si>
  <si>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</si>
  <si>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</si>
  <si>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</si>
  <si>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</si>
  <si>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</si>
  <si>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</si>
  <si>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</si>
  <si>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</si>
  <si>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</si>
  <si>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</si>
  <si>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</si>
  <si>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</si>
  <si>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</si>
  <si>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</si>
  <si>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</si>
  <si>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</si>
  <si>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</si>
  <si>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</si>
  <si>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</si>
  <si>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</si>
  <si>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</si>
  <si>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</si>
  <si>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</si>
  <si>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</si>
  <si>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</si>
  <si>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</si>
  <si>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</si>
  <si>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</si>
  <si>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</si>
  <si>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</si>
  <si>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</si>
  <si>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</si>
  <si>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</si>
  <si>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</si>
  <si>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</si>
  <si>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</si>
  <si>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</si>
  <si>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</si>
  <si>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</si>
  <si>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</si>
  <si>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Prefeito Municipal</t>
  </si>
  <si>
    <t>Secretário de Finanças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</si>
  <si>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</si>
  <si>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</si>
  <si>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</si>
  <si>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</si>
  <si>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</si>
  <si>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</si>
  <si>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</si>
  <si>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</t>
  </si>
  <si>
    <t>WALQUIRIA VIVIANE C DIAS</t>
  </si>
  <si>
    <t>Presidenta do Conselho de FUNDEB</t>
  </si>
  <si>
    <t>ADEMAR QUIRINO DA SILVA</t>
  </si>
  <si>
    <t>PEDRO FELICIO ESTRADA BERNABÉ</t>
  </si>
  <si>
    <t>3º TRIMESTRE/2013</t>
  </si>
  <si>
    <t>JOSÉ ARTUR BROGIN AGUIAR</t>
  </si>
  <si>
    <t>Diretor da Contabilidade - CRCSP 182.262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</si>
</sst>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1">
      <selection activeCell="A46" sqref="A46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40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47</v>
      </c>
      <c r="B4" s="64"/>
      <c r="C4" s="64"/>
      <c r="D4" s="64"/>
      <c r="E4" s="64"/>
      <c r="F4" s="64"/>
    </row>
    <row r="5" spans="1:6" ht="15.75">
      <c r="A5" s="3" t="s">
        <v>39</v>
      </c>
      <c r="B5" s="4"/>
      <c r="C5" s="2"/>
      <c r="D5" s="2"/>
      <c r="E5" s="3" t="s">
        <v>1</v>
      </c>
      <c r="F5" s="58" t="s">
        <v>55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14185164.24</v>
      </c>
      <c r="C9" s="8" t="s">
        <v>6</v>
      </c>
      <c r="D9" s="72" t="s">
        <v>50</v>
      </c>
      <c r="E9" s="73"/>
      <c r="F9" s="78">
        <v>17310387.57</v>
      </c>
    </row>
    <row r="10" spans="1:6" s="9" customFormat="1" ht="16.5" customHeight="1">
      <c r="A10" s="10" t="s">
        <v>7</v>
      </c>
      <c r="B10" s="55">
        <v>2861807.09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8888071.6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2359826.62</v>
      </c>
      <c r="C12" s="8"/>
      <c r="D12" s="17"/>
      <c r="E12" s="18" t="s">
        <v>38</v>
      </c>
      <c r="F12" s="19">
        <f>SUM(F7:F11)</f>
        <v>17310387.57</v>
      </c>
    </row>
    <row r="13" spans="1:6" s="9" customFormat="1" ht="16.5" customHeight="1">
      <c r="A13" s="10" t="s">
        <v>10</v>
      </c>
      <c r="B13" s="55">
        <v>3003007.83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88320.46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48</v>
      </c>
      <c r="B15" s="55">
        <v>1850999.27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23419396.65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46387.58</v>
      </c>
      <c r="C17" s="8"/>
      <c r="D17" s="10"/>
      <c r="E17" s="27" t="s">
        <v>37</v>
      </c>
      <c r="F17" s="55">
        <v>15060434.18</v>
      </c>
    </row>
    <row r="18" spans="1:6" s="9" customFormat="1" ht="16.5" customHeight="1">
      <c r="A18" s="10" t="s">
        <v>14</v>
      </c>
      <c r="B18" s="55">
        <v>197380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38791457.69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12568408.76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279143.45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108539371.24000001</v>
      </c>
      <c r="C22" s="8"/>
      <c r="D22" s="14"/>
      <c r="E22" s="18" t="s">
        <v>30</v>
      </c>
      <c r="F22" s="19">
        <f>SUM(F12,F17)</f>
        <v>32370821.75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275.66</v>
      </c>
      <c r="C24" s="8"/>
      <c r="D24" s="31"/>
      <c r="E24" s="15" t="s">
        <v>36</v>
      </c>
      <c r="F24" s="13">
        <f>B24</f>
        <v>275.66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28</v>
      </c>
      <c r="B26" s="19">
        <f>SUM(B22,B24)</f>
        <v>108539646.9</v>
      </c>
      <c r="C26" s="8"/>
      <c r="D26" s="16"/>
      <c r="E26" s="33" t="s">
        <v>29</v>
      </c>
      <c r="F26" s="19">
        <f>SUM(F22-F24)</f>
        <v>32370546.09</v>
      </c>
      <c r="G26" s="34"/>
    </row>
    <row r="27" spans="1:7" s="9" customFormat="1" ht="16.5" customHeight="1">
      <c r="A27" s="20"/>
      <c r="B27" s="28"/>
      <c r="C27" s="8"/>
      <c r="D27" s="35"/>
      <c r="E27" s="36" t="s">
        <v>32</v>
      </c>
      <c r="F27" s="37">
        <f>F26/B22</f>
        <v>0.2982378257786561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3635958.14</v>
      </c>
      <c r="C29" s="8"/>
      <c r="D29" s="61" t="s">
        <v>49</v>
      </c>
      <c r="E29" s="62"/>
      <c r="F29" s="56">
        <v>3268318.51</v>
      </c>
      <c r="G29" s="34"/>
    </row>
    <row r="30" spans="1:6" s="9" customFormat="1" ht="16.5" customHeight="1">
      <c r="A30" s="10"/>
      <c r="B30" s="29"/>
      <c r="C30" s="8"/>
      <c r="D30" s="20"/>
      <c r="E30" s="36" t="s">
        <v>33</v>
      </c>
      <c r="F30" s="37">
        <f>F29/B29</f>
        <v>0.8988878265798735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28286247.82</v>
      </c>
      <c r="C32" s="8"/>
      <c r="D32" s="14" t="s">
        <v>26</v>
      </c>
      <c r="E32" s="40"/>
      <c r="F32" s="55">
        <v>19420221.4</v>
      </c>
      <c r="G32" s="41"/>
    </row>
    <row r="33" spans="1:7" s="9" customFormat="1" ht="16.5" customHeight="1">
      <c r="A33" s="39" t="s">
        <v>21</v>
      </c>
      <c r="B33" s="55">
        <v>111425.36</v>
      </c>
      <c r="C33" s="8"/>
      <c r="D33" s="14" t="s">
        <v>25</v>
      </c>
      <c r="E33" s="40"/>
      <c r="F33" s="57">
        <v>6499517.4</v>
      </c>
      <c r="G33" s="41"/>
    </row>
    <row r="34" spans="1:7" s="9" customFormat="1" ht="16.5" customHeight="1">
      <c r="A34" s="17" t="s">
        <v>24</v>
      </c>
      <c r="B34" s="19">
        <f>SUM(B32:B33)</f>
        <v>28397673.18</v>
      </c>
      <c r="C34" s="8"/>
      <c r="D34" s="42"/>
      <c r="E34" s="33" t="s">
        <v>27</v>
      </c>
      <c r="F34" s="19">
        <f>SUM(F32:F33)</f>
        <v>25919738.799999997</v>
      </c>
      <c r="G34" s="34"/>
    </row>
    <row r="35" spans="1:6" s="9" customFormat="1" ht="16.5" customHeight="1">
      <c r="A35" s="43"/>
      <c r="B35" s="29"/>
      <c r="C35" s="8"/>
      <c r="D35" s="44"/>
      <c r="E35" s="27" t="s">
        <v>34</v>
      </c>
      <c r="F35" s="37">
        <f>F32/B34</f>
        <v>0.683866642062679</v>
      </c>
    </row>
    <row r="36" spans="1:6" s="9" customFormat="1" ht="16.5" customHeight="1">
      <c r="A36" s="20"/>
      <c r="B36" s="28"/>
      <c r="C36" s="8"/>
      <c r="D36" s="20"/>
      <c r="E36" s="27" t="s">
        <v>35</v>
      </c>
      <c r="F36" s="37">
        <f>F33/B34</f>
        <v>0.2288749982719535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140573278.22</v>
      </c>
      <c r="C38" s="8"/>
      <c r="D38" s="46"/>
      <c r="E38" s="18" t="s">
        <v>31</v>
      </c>
      <c r="F38" s="47">
        <f>SUM(F22,F29,F34)</f>
        <v>61558879.059999995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54</v>
      </c>
      <c r="B43" s="6" t="s">
        <v>53</v>
      </c>
      <c r="E43" s="6" t="s">
        <v>44</v>
      </c>
    </row>
    <row r="44" spans="1:5" ht="12.75">
      <c r="A44" t="s">
        <v>41</v>
      </c>
      <c r="B44" t="s">
        <v>42</v>
      </c>
      <c r="E44" t="s">
        <v>43</v>
      </c>
    </row>
    <row r="48" spans="1:5" s="6" customFormat="1" ht="12.75">
      <c r="A48" s="59" t="s">
        <v>56</v>
      </c>
      <c r="B48" s="6" t="s">
        <v>51</v>
      </c>
      <c r="E48" s="6" t="s">
        <v>45</v>
      </c>
    </row>
    <row r="49" spans="1:5" ht="12.75">
      <c r="A49" s="60" t="s">
        <v>57</v>
      </c>
      <c r="B49" t="s">
        <v>52</v>
      </c>
      <c r="E49" t="s">
        <v>46</v>
      </c>
    </row>
  </sheetData>
  <sheetProtection sheet="1" objects="1" scenarios="1"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2013-10-21T15:40:02Z</cp:lastPrinted>
  <dcterms:created xsi:type="dcterms:W3CDTF">2008-04-29T14:13:14Z</dcterms:created>
  <dcterms:modified xsi:type="dcterms:W3CDTF">2013-10-21T15:42:35Z</dcterms:modified>
  <cp:category/>
  <cp:version/>
  <cp:contentType/>
  <cp:contentStatus/>
</cp:coreProperties>
</file>